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Šios_darbaknygės" defaultThemeVersion="124226"/>
  <mc:AlternateContent xmlns:mc="http://schemas.openxmlformats.org/markup-compatibility/2006">
    <mc:Choice Requires="x15">
      <x15ac:absPath xmlns:x15ac="http://schemas.microsoft.com/office/spreadsheetml/2010/11/ac" url="C:\Users\1\Desktop\KVIETIMAS NR. 6 GERAS\BIVP-AKVA-SAVA-1\"/>
    </mc:Choice>
  </mc:AlternateContent>
  <xr:revisionPtr revIDLastSave="0" documentId="8_{DD8283D0-D1C1-4109-B286-89B80F93B5E7}" xr6:coauthVersionLast="43" xr6:coauthVersionMax="43" xr10:uidLastSave="{00000000-0000-0000-0000-000000000000}"/>
  <bookViews>
    <workbookView xWindow="-120" yWindow="-120" windowWidth="29040" windowHeight="15840" tabRatio="774" xr2:uid="{00000000-000D-0000-FFFF-FFFF00000000}"/>
  </bookViews>
  <sheets>
    <sheet name="Verslo plano forma" sheetId="14" r:id="rId1"/>
  </sheets>
  <externalReferences>
    <externalReference r:id="rId2"/>
  </externalReferences>
  <definedNames>
    <definedName name="kalba">[1]Intro!$B$1</definedName>
    <definedName name="valiuta">[1]Intro!$B$2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8" i="14" l="1"/>
  <c r="D367" i="14"/>
  <c r="D355" i="14"/>
  <c r="F409" i="14"/>
  <c r="G409" i="14"/>
  <c r="H409" i="14"/>
  <c r="I409" i="14"/>
  <c r="J409" i="14"/>
  <c r="K409" i="14"/>
  <c r="E409" i="14"/>
  <c r="F417" i="14"/>
  <c r="G417" i="14"/>
  <c r="H417" i="14"/>
  <c r="I417" i="14"/>
  <c r="J417" i="14"/>
  <c r="K417" i="14"/>
  <c r="E417" i="14"/>
  <c r="F416" i="14"/>
  <c r="G416" i="14"/>
  <c r="H416" i="14"/>
  <c r="I416" i="14"/>
  <c r="J416" i="14"/>
  <c r="K416" i="14"/>
  <c r="E416" i="14"/>
  <c r="F415" i="14"/>
  <c r="G415" i="14"/>
  <c r="H415" i="14"/>
  <c r="I415" i="14"/>
  <c r="J415" i="14"/>
  <c r="K415" i="14"/>
  <c r="E415" i="14"/>
  <c r="E414" i="14"/>
  <c r="F413" i="14"/>
  <c r="G413" i="14"/>
  <c r="H413" i="14"/>
  <c r="I413" i="14"/>
  <c r="J413" i="14"/>
  <c r="K413" i="14"/>
  <c r="E413" i="14"/>
  <c r="F412" i="14"/>
  <c r="G412" i="14"/>
  <c r="H412" i="14"/>
  <c r="I412" i="14"/>
  <c r="J412" i="14"/>
  <c r="K412" i="14"/>
  <c r="E412" i="14"/>
  <c r="F419" i="14"/>
  <c r="G419" i="14"/>
  <c r="H419" i="14"/>
  <c r="I419" i="14"/>
  <c r="J419" i="14"/>
  <c r="K419" i="14"/>
  <c r="E419" i="14"/>
  <c r="F422" i="14"/>
  <c r="G422" i="14"/>
  <c r="H422" i="14"/>
  <c r="I422" i="14"/>
  <c r="J422" i="14"/>
  <c r="K422" i="14"/>
  <c r="E422" i="14"/>
  <c r="F421" i="14"/>
  <c r="G421" i="14"/>
  <c r="H421" i="14"/>
  <c r="I421" i="14"/>
  <c r="J421" i="14"/>
  <c r="K421" i="14"/>
  <c r="E421" i="14"/>
  <c r="F420" i="14"/>
  <c r="G420" i="14"/>
  <c r="H420" i="14"/>
  <c r="I420" i="14"/>
  <c r="J420" i="14"/>
  <c r="K420" i="14"/>
  <c r="E449" i="14"/>
  <c r="F449" i="14"/>
  <c r="G449" i="14"/>
  <c r="G448" i="14"/>
  <c r="H449" i="14"/>
  <c r="I449" i="14"/>
  <c r="I448" i="14"/>
  <c r="J449" i="14"/>
  <c r="K449" i="14"/>
  <c r="D449" i="14"/>
  <c r="D448" i="14"/>
  <c r="E452" i="14"/>
  <c r="F452" i="14"/>
  <c r="G452" i="14"/>
  <c r="H452" i="14"/>
  <c r="H448" i="14"/>
  <c r="I452" i="14"/>
  <c r="J452" i="14"/>
  <c r="K452" i="14"/>
  <c r="D452" i="14"/>
  <c r="E451" i="14"/>
  <c r="F451" i="14"/>
  <c r="G451" i="14"/>
  <c r="H451" i="14"/>
  <c r="I451" i="14"/>
  <c r="J451" i="14"/>
  <c r="K451" i="14"/>
  <c r="D451" i="14"/>
  <c r="E350" i="14"/>
  <c r="F350" i="14"/>
  <c r="G350" i="14"/>
  <c r="H350" i="14"/>
  <c r="I350" i="14"/>
  <c r="J350" i="14"/>
  <c r="K350" i="14"/>
  <c r="I477" i="14"/>
  <c r="I476" i="14"/>
  <c r="B476" i="14"/>
  <c r="B477" i="14"/>
  <c r="E394" i="14"/>
  <c r="E392" i="14"/>
  <c r="E424" i="14"/>
  <c r="F394" i="14"/>
  <c r="G394" i="14"/>
  <c r="G392" i="14"/>
  <c r="G424" i="14"/>
  <c r="H394" i="14"/>
  <c r="I394" i="14"/>
  <c r="I392" i="14"/>
  <c r="I424" i="14"/>
  <c r="J394" i="14"/>
  <c r="K394" i="14"/>
  <c r="K392" i="14"/>
  <c r="K424" i="14"/>
  <c r="D394" i="14"/>
  <c r="D392" i="14"/>
  <c r="D424" i="14"/>
  <c r="F414" i="14"/>
  <c r="G414" i="14"/>
  <c r="H414" i="14"/>
  <c r="I414" i="14"/>
  <c r="J414" i="14"/>
  <c r="K414" i="14"/>
  <c r="E259" i="14"/>
  <c r="E250" i="14"/>
  <c r="B475" i="14"/>
  <c r="B474" i="14"/>
  <c r="D359" i="14"/>
  <c r="D337" i="14"/>
  <c r="D318" i="14"/>
  <c r="B473" i="14"/>
  <c r="D317" i="14"/>
  <c r="D458" i="14"/>
  <c r="D445" i="14"/>
  <c r="D444" i="14"/>
  <c r="E445" i="14"/>
  <c r="F445" i="14"/>
  <c r="G445" i="14"/>
  <c r="H445" i="14"/>
  <c r="I445" i="14"/>
  <c r="J445" i="14"/>
  <c r="K445" i="14"/>
  <c r="D439" i="14"/>
  <c r="F411" i="14"/>
  <c r="G411" i="14"/>
  <c r="H411" i="14"/>
  <c r="I411" i="14"/>
  <c r="J411" i="14"/>
  <c r="K411" i="14"/>
  <c r="E411" i="14"/>
  <c r="B134" i="14"/>
  <c r="B133" i="14"/>
  <c r="D408" i="14"/>
  <c r="B145" i="14"/>
  <c r="D389" i="14"/>
  <c r="C280" i="14"/>
  <c r="D354" i="14"/>
  <c r="D353" i="14"/>
  <c r="D352" i="14"/>
  <c r="D265" i="14"/>
  <c r="E355" i="14"/>
  <c r="D266" i="14"/>
  <c r="E368" i="14"/>
  <c r="E367" i="14"/>
  <c r="E365" i="14"/>
  <c r="E351" i="14"/>
  <c r="B154" i="14"/>
  <c r="D297" i="14"/>
  <c r="C151" i="14"/>
  <c r="C154" i="14"/>
  <c r="E297" i="14"/>
  <c r="C134" i="14"/>
  <c r="C133" i="14"/>
  <c r="E408" i="14"/>
  <c r="D134" i="14"/>
  <c r="D133" i="14"/>
  <c r="F408" i="14"/>
  <c r="E134" i="14"/>
  <c r="E133" i="14"/>
  <c r="G408" i="14"/>
  <c r="F134" i="14"/>
  <c r="F133" i="14"/>
  <c r="G134" i="14"/>
  <c r="G133" i="14"/>
  <c r="I408" i="14"/>
  <c r="H134" i="14"/>
  <c r="H133" i="14"/>
  <c r="J408" i="14"/>
  <c r="I134" i="14"/>
  <c r="I133" i="14"/>
  <c r="K408" i="14"/>
  <c r="F389" i="14"/>
  <c r="J389" i="14"/>
  <c r="B207" i="14"/>
  <c r="C204" i="14"/>
  <c r="C207" i="14"/>
  <c r="D204" i="14"/>
  <c r="D207" i="14"/>
  <c r="E204" i="14"/>
  <c r="E207" i="14"/>
  <c r="F204" i="14"/>
  <c r="F207" i="14"/>
  <c r="G204" i="14"/>
  <c r="G207" i="14"/>
  <c r="H204" i="14"/>
  <c r="H207" i="14"/>
  <c r="I204" i="14"/>
  <c r="I207" i="14"/>
  <c r="B198" i="14"/>
  <c r="C195" i="14"/>
  <c r="C198" i="14"/>
  <c r="D195" i="14"/>
  <c r="D198" i="14"/>
  <c r="E195" i="14"/>
  <c r="E198" i="14"/>
  <c r="F195" i="14"/>
  <c r="F198" i="14"/>
  <c r="G195" i="14"/>
  <c r="G198" i="14"/>
  <c r="H195" i="14"/>
  <c r="H198" i="14"/>
  <c r="I195" i="14"/>
  <c r="I198" i="14"/>
  <c r="B189" i="14"/>
  <c r="C186" i="14"/>
  <c r="C189" i="14"/>
  <c r="D186" i="14"/>
  <c r="D189" i="14"/>
  <c r="E186" i="14"/>
  <c r="E189" i="14"/>
  <c r="F186" i="14"/>
  <c r="F189" i="14"/>
  <c r="G186" i="14"/>
  <c r="G189" i="14"/>
  <c r="H186" i="14"/>
  <c r="H189" i="14"/>
  <c r="I186" i="14"/>
  <c r="I189" i="14"/>
  <c r="B180" i="14"/>
  <c r="C177" i="14"/>
  <c r="C180" i="14"/>
  <c r="D177" i="14"/>
  <c r="D180" i="14"/>
  <c r="E177" i="14"/>
  <c r="E180" i="14"/>
  <c r="F177" i="14"/>
  <c r="F180" i="14"/>
  <c r="G177" i="14"/>
  <c r="G180" i="14"/>
  <c r="H177" i="14"/>
  <c r="H180" i="14"/>
  <c r="I177" i="14"/>
  <c r="I180" i="14"/>
  <c r="B171" i="14"/>
  <c r="C168" i="14"/>
  <c r="C171" i="14"/>
  <c r="D168" i="14"/>
  <c r="D171" i="14"/>
  <c r="E168" i="14"/>
  <c r="E171" i="14"/>
  <c r="F168" i="14"/>
  <c r="F171" i="14"/>
  <c r="G168" i="14"/>
  <c r="G171" i="14"/>
  <c r="H168" i="14"/>
  <c r="H171" i="14"/>
  <c r="I168" i="14"/>
  <c r="I171" i="14"/>
  <c r="B208" i="14"/>
  <c r="C201" i="14"/>
  <c r="C208" i="14"/>
  <c r="D201" i="14"/>
  <c r="D208" i="14"/>
  <c r="B199" i="14"/>
  <c r="C192" i="14"/>
  <c r="B190" i="14"/>
  <c r="D301" i="14"/>
  <c r="B181" i="14"/>
  <c r="D300" i="14"/>
  <c r="B172" i="14"/>
  <c r="B163" i="14"/>
  <c r="D298" i="14"/>
  <c r="C156" i="14"/>
  <c r="C163" i="14"/>
  <c r="E298" i="14"/>
  <c r="E386" i="14"/>
  <c r="F386" i="14"/>
  <c r="G386" i="14"/>
  <c r="H386" i="14"/>
  <c r="I386" i="14"/>
  <c r="J386" i="14"/>
  <c r="K386" i="14"/>
  <c r="D386" i="14"/>
  <c r="E243" i="14"/>
  <c r="D242" i="14"/>
  <c r="C242" i="14"/>
  <c r="I113" i="14"/>
  <c r="H113" i="14"/>
  <c r="G113" i="14"/>
  <c r="F113" i="14"/>
  <c r="E113" i="14"/>
  <c r="D113" i="14"/>
  <c r="C113" i="14"/>
  <c r="B113" i="14"/>
  <c r="I108" i="14"/>
  <c r="H108" i="14"/>
  <c r="G108" i="14"/>
  <c r="F108" i="14"/>
  <c r="E108" i="14"/>
  <c r="D108" i="14"/>
  <c r="C108" i="14"/>
  <c r="B108" i="14"/>
  <c r="I103" i="14"/>
  <c r="H103" i="14"/>
  <c r="G103" i="14"/>
  <c r="F103" i="14"/>
  <c r="E103" i="14"/>
  <c r="D103" i="14"/>
  <c r="C103" i="14"/>
  <c r="B103" i="14"/>
  <c r="I98" i="14"/>
  <c r="H98" i="14"/>
  <c r="G98" i="14"/>
  <c r="F98" i="14"/>
  <c r="E98" i="14"/>
  <c r="D98" i="14"/>
  <c r="C98" i="14"/>
  <c r="B98" i="14"/>
  <c r="I93" i="14"/>
  <c r="H93" i="14"/>
  <c r="G93" i="14"/>
  <c r="F93" i="14"/>
  <c r="E93" i="14"/>
  <c r="D93" i="14"/>
  <c r="C93" i="14"/>
  <c r="B93" i="14"/>
  <c r="I88" i="14"/>
  <c r="H88" i="14"/>
  <c r="G88" i="14"/>
  <c r="F88" i="14"/>
  <c r="E88" i="14"/>
  <c r="D88" i="14"/>
  <c r="C88" i="14"/>
  <c r="B88" i="14"/>
  <c r="B83" i="14"/>
  <c r="D304" i="14"/>
  <c r="D437" i="14"/>
  <c r="E418" i="14"/>
  <c r="C264" i="14"/>
  <c r="C271" i="14"/>
  <c r="D264" i="14"/>
  <c r="D271" i="14"/>
  <c r="E264" i="14"/>
  <c r="E271" i="14"/>
  <c r="F264" i="14"/>
  <c r="F271" i="14"/>
  <c r="G264" i="14"/>
  <c r="G271" i="14"/>
  <c r="H264" i="14"/>
  <c r="H271" i="14"/>
  <c r="I264" i="14"/>
  <c r="I271" i="14"/>
  <c r="J264" i="14"/>
  <c r="J271" i="14"/>
  <c r="C230" i="14"/>
  <c r="C250" i="14"/>
  <c r="B162" i="14"/>
  <c r="C159" i="14"/>
  <c r="C162" i="14"/>
  <c r="D159" i="14"/>
  <c r="D162" i="14"/>
  <c r="E159" i="14"/>
  <c r="E162" i="14"/>
  <c r="F159" i="14"/>
  <c r="F162" i="14"/>
  <c r="G159" i="14"/>
  <c r="G162" i="14"/>
  <c r="H159" i="14"/>
  <c r="H162" i="14"/>
  <c r="I159" i="14"/>
  <c r="I162" i="14"/>
  <c r="I131" i="14"/>
  <c r="K383" i="14"/>
  <c r="B119" i="14"/>
  <c r="J491" i="14"/>
  <c r="I491" i="14"/>
  <c r="H491" i="14"/>
  <c r="G491" i="14"/>
  <c r="F491" i="14"/>
  <c r="E491" i="14"/>
  <c r="D491" i="14"/>
  <c r="C491" i="14"/>
  <c r="I483" i="14"/>
  <c r="H483" i="14"/>
  <c r="G483" i="14"/>
  <c r="F483" i="14"/>
  <c r="E483" i="14"/>
  <c r="D483" i="14"/>
  <c r="C483" i="14"/>
  <c r="I475" i="14"/>
  <c r="I474" i="14"/>
  <c r="I471" i="14"/>
  <c r="H471" i="14"/>
  <c r="G471" i="14"/>
  <c r="F471" i="14"/>
  <c r="E471" i="14"/>
  <c r="D471" i="14"/>
  <c r="C471" i="14"/>
  <c r="B471" i="14"/>
  <c r="K458" i="14"/>
  <c r="J458" i="14"/>
  <c r="I458" i="14"/>
  <c r="H458" i="14"/>
  <c r="G458" i="14"/>
  <c r="F458" i="14"/>
  <c r="E458" i="14"/>
  <c r="K439" i="14"/>
  <c r="J439" i="14"/>
  <c r="I439" i="14"/>
  <c r="H439" i="14"/>
  <c r="G439" i="14"/>
  <c r="F439" i="14"/>
  <c r="E439" i="14"/>
  <c r="K437" i="14"/>
  <c r="I485" i="14"/>
  <c r="J437" i="14"/>
  <c r="H485" i="14"/>
  <c r="I437" i="14"/>
  <c r="G485" i="14"/>
  <c r="H437" i="14"/>
  <c r="F485" i="14"/>
  <c r="G437" i="14"/>
  <c r="E485" i="14"/>
  <c r="F437" i="14"/>
  <c r="D485" i="14"/>
  <c r="E437" i="14"/>
  <c r="C485" i="14"/>
  <c r="E420" i="14"/>
  <c r="K418" i="14"/>
  <c r="J418" i="14"/>
  <c r="I418" i="14"/>
  <c r="H418" i="14"/>
  <c r="G418" i="14"/>
  <c r="F418" i="14"/>
  <c r="K405" i="14"/>
  <c r="J405" i="14"/>
  <c r="I405" i="14"/>
  <c r="H405" i="14"/>
  <c r="G405" i="14"/>
  <c r="F405" i="14"/>
  <c r="E405" i="14"/>
  <c r="D405" i="14"/>
  <c r="J392" i="14"/>
  <c r="J424" i="14"/>
  <c r="H392" i="14"/>
  <c r="H424" i="14"/>
  <c r="F392" i="14"/>
  <c r="F424" i="14"/>
  <c r="K389" i="14"/>
  <c r="I389" i="14"/>
  <c r="H389" i="14"/>
  <c r="G389" i="14"/>
  <c r="E389" i="14"/>
  <c r="K381" i="14"/>
  <c r="J381" i="14"/>
  <c r="I381" i="14"/>
  <c r="H381" i="14"/>
  <c r="G381" i="14"/>
  <c r="F381" i="14"/>
  <c r="E381" i="14"/>
  <c r="D381" i="14"/>
  <c r="K359" i="14"/>
  <c r="J359" i="14"/>
  <c r="I359" i="14"/>
  <c r="H359" i="14"/>
  <c r="G359" i="14"/>
  <c r="F359" i="14"/>
  <c r="E359" i="14"/>
  <c r="K342" i="14"/>
  <c r="J342" i="14"/>
  <c r="I342" i="14"/>
  <c r="H342" i="14"/>
  <c r="G342" i="14"/>
  <c r="F342" i="14"/>
  <c r="E342" i="14"/>
  <c r="D342" i="14"/>
  <c r="K337" i="14"/>
  <c r="J337" i="14"/>
  <c r="I337" i="14"/>
  <c r="H337" i="14"/>
  <c r="G337" i="14"/>
  <c r="F337" i="14"/>
  <c r="E337" i="14"/>
  <c r="K329" i="14"/>
  <c r="J329" i="14"/>
  <c r="I329" i="14"/>
  <c r="H329" i="14"/>
  <c r="G329" i="14"/>
  <c r="F329" i="14"/>
  <c r="E329" i="14"/>
  <c r="D329" i="14"/>
  <c r="K325" i="14"/>
  <c r="J325" i="14"/>
  <c r="I325" i="14"/>
  <c r="H325" i="14"/>
  <c r="G325" i="14"/>
  <c r="F325" i="14"/>
  <c r="E325" i="14"/>
  <c r="D325" i="14"/>
  <c r="K318" i="14"/>
  <c r="J318" i="14"/>
  <c r="I318" i="14"/>
  <c r="I317" i="14"/>
  <c r="I316" i="14"/>
  <c r="H318" i="14"/>
  <c r="H317" i="14"/>
  <c r="G318" i="14"/>
  <c r="F318" i="14"/>
  <c r="F317" i="14"/>
  <c r="G410" i="14"/>
  <c r="E318" i="14"/>
  <c r="E317" i="14"/>
  <c r="E316" i="14"/>
  <c r="K312" i="14"/>
  <c r="J312" i="14"/>
  <c r="I312" i="14"/>
  <c r="H312" i="14"/>
  <c r="G312" i="14"/>
  <c r="F312" i="14"/>
  <c r="E312" i="14"/>
  <c r="D312" i="14"/>
  <c r="K307" i="14"/>
  <c r="J307" i="14"/>
  <c r="I307" i="14"/>
  <c r="H307" i="14"/>
  <c r="G307" i="14"/>
  <c r="F307" i="14"/>
  <c r="E307" i="14"/>
  <c r="D307" i="14"/>
  <c r="K304" i="14"/>
  <c r="J304" i="14"/>
  <c r="I304" i="14"/>
  <c r="H304" i="14"/>
  <c r="G304" i="14"/>
  <c r="F304" i="14"/>
  <c r="E304" i="14"/>
  <c r="K290" i="14"/>
  <c r="J290" i="14"/>
  <c r="I290" i="14"/>
  <c r="H290" i="14"/>
  <c r="G290" i="14"/>
  <c r="F290" i="14"/>
  <c r="E290" i="14"/>
  <c r="D290" i="14"/>
  <c r="K287" i="14"/>
  <c r="J287" i="14"/>
  <c r="I287" i="14"/>
  <c r="H287" i="14"/>
  <c r="G287" i="14"/>
  <c r="F287" i="14"/>
  <c r="E287" i="14"/>
  <c r="D287" i="14"/>
  <c r="J276" i="14"/>
  <c r="I276" i="14"/>
  <c r="H276" i="14"/>
  <c r="G276" i="14"/>
  <c r="F276" i="14"/>
  <c r="E276" i="14"/>
  <c r="D276" i="14"/>
  <c r="C276" i="14"/>
  <c r="J263" i="14"/>
  <c r="I263" i="14"/>
  <c r="H263" i="14"/>
  <c r="G263" i="14"/>
  <c r="F263" i="14"/>
  <c r="E263" i="14"/>
  <c r="D263" i="14"/>
  <c r="C263" i="14"/>
  <c r="C259" i="14"/>
  <c r="E249" i="14"/>
  <c r="D248" i="14"/>
  <c r="C248" i="14"/>
  <c r="E237" i="14"/>
  <c r="D236" i="14"/>
  <c r="C236" i="14"/>
  <c r="E231" i="14"/>
  <c r="D230" i="14"/>
  <c r="D250" i="14"/>
  <c r="C222" i="14"/>
  <c r="B222" i="14"/>
  <c r="I149" i="14"/>
  <c r="H149" i="14"/>
  <c r="G149" i="14"/>
  <c r="F149" i="14"/>
  <c r="E149" i="14"/>
  <c r="D149" i="14"/>
  <c r="C149" i="14"/>
  <c r="B149" i="14"/>
  <c r="H131" i="14"/>
  <c r="J383" i="14"/>
  <c r="G131" i="14"/>
  <c r="I383" i="14"/>
  <c r="F131" i="14"/>
  <c r="H383" i="14"/>
  <c r="E131" i="14"/>
  <c r="G383" i="14"/>
  <c r="D131" i="14"/>
  <c r="F383" i="14"/>
  <c r="C131" i="14"/>
  <c r="E383" i="14"/>
  <c r="B131" i="14"/>
  <c r="D383" i="14"/>
  <c r="I119" i="14"/>
  <c r="H119" i="14"/>
  <c r="G119" i="14"/>
  <c r="F119" i="14"/>
  <c r="E119" i="14"/>
  <c r="D119" i="14"/>
  <c r="C119" i="14"/>
  <c r="I83" i="14"/>
  <c r="H83" i="14"/>
  <c r="G83" i="14"/>
  <c r="F83" i="14"/>
  <c r="F115" i="14"/>
  <c r="H382" i="14"/>
  <c r="H384" i="14"/>
  <c r="E83" i="14"/>
  <c r="D83" i="14"/>
  <c r="C83" i="14"/>
  <c r="I78" i="14"/>
  <c r="H78" i="14"/>
  <c r="G78" i="14"/>
  <c r="F78" i="14"/>
  <c r="E78" i="14"/>
  <c r="E115" i="14"/>
  <c r="G382" i="14"/>
  <c r="G384" i="14"/>
  <c r="D78" i="14"/>
  <c r="C78" i="14"/>
  <c r="B78" i="14"/>
  <c r="I73" i="14"/>
  <c r="I115" i="14"/>
  <c r="H73" i="14"/>
  <c r="G73" i="14"/>
  <c r="F73" i="14"/>
  <c r="E73" i="14"/>
  <c r="D73" i="14"/>
  <c r="C73" i="14"/>
  <c r="C115" i="14"/>
  <c r="E382" i="14"/>
  <c r="B73" i="14"/>
  <c r="I68" i="14"/>
  <c r="H68" i="14"/>
  <c r="G68" i="14"/>
  <c r="G115" i="14"/>
  <c r="I382" i="14"/>
  <c r="I384" i="14"/>
  <c r="F68" i="14"/>
  <c r="E68" i="14"/>
  <c r="D68" i="14"/>
  <c r="D115" i="14"/>
  <c r="F382" i="14"/>
  <c r="F384" i="14"/>
  <c r="C68" i="14"/>
  <c r="B68" i="14"/>
  <c r="B115" i="14"/>
  <c r="D382" i="14"/>
  <c r="D384" i="14"/>
  <c r="D388" i="14"/>
  <c r="D395" i="14"/>
  <c r="D398" i="14"/>
  <c r="D400" i="14"/>
  <c r="C183" i="14"/>
  <c r="C190" i="14"/>
  <c r="D183" i="14"/>
  <c r="D302" i="14"/>
  <c r="C199" i="14"/>
  <c r="E302" i="14"/>
  <c r="D303" i="14"/>
  <c r="F316" i="14"/>
  <c r="E301" i="14"/>
  <c r="D190" i="14"/>
  <c r="E183" i="14"/>
  <c r="G317" i="14"/>
  <c r="G316" i="14"/>
  <c r="E410" i="14"/>
  <c r="E190" i="14"/>
  <c r="G301" i="14"/>
  <c r="F301" i="14"/>
  <c r="F183" i="14"/>
  <c r="F190" i="14"/>
  <c r="H410" i="14"/>
  <c r="E265" i="14"/>
  <c r="F355" i="14"/>
  <c r="D280" i="14"/>
  <c r="E354" i="14"/>
  <c r="E353" i="14"/>
  <c r="E352" i="14"/>
  <c r="F265" i="14"/>
  <c r="E280" i="14"/>
  <c r="F354" i="14"/>
  <c r="H301" i="14"/>
  <c r="G183" i="14"/>
  <c r="G190" i="14"/>
  <c r="F280" i="14"/>
  <c r="I301" i="14"/>
  <c r="H183" i="14"/>
  <c r="H190" i="14"/>
  <c r="G354" i="14"/>
  <c r="G280" i="14"/>
  <c r="H354" i="14"/>
  <c r="H280" i="14"/>
  <c r="I354" i="14"/>
  <c r="I280" i="14"/>
  <c r="J354" i="14"/>
  <c r="J280" i="14"/>
  <c r="K354" i="14"/>
  <c r="D316" i="14"/>
  <c r="H316" i="14"/>
  <c r="I410" i="14"/>
  <c r="G444" i="14"/>
  <c r="F448" i="14"/>
  <c r="F444" i="14"/>
  <c r="F457" i="14"/>
  <c r="E266" i="14"/>
  <c r="G145" i="14"/>
  <c r="I387" i="14"/>
  <c r="I385" i="14"/>
  <c r="E303" i="14"/>
  <c r="D156" i="14"/>
  <c r="D163" i="14"/>
  <c r="E156" i="14"/>
  <c r="E163" i="14"/>
  <c r="F156" i="14"/>
  <c r="F163" i="14"/>
  <c r="C145" i="14"/>
  <c r="E387" i="14"/>
  <c r="E385" i="14"/>
  <c r="F298" i="14"/>
  <c r="D151" i="14"/>
  <c r="D154" i="14"/>
  <c r="E151" i="14"/>
  <c r="E154" i="14"/>
  <c r="E145" i="14"/>
  <c r="G387" i="14"/>
  <c r="G385" i="14"/>
  <c r="E384" i="14"/>
  <c r="E388" i="14"/>
  <c r="E395" i="14"/>
  <c r="E398" i="14"/>
  <c r="E400" i="14"/>
  <c r="H115" i="14"/>
  <c r="J382" i="14"/>
  <c r="J384" i="14"/>
  <c r="K382" i="14"/>
  <c r="K384" i="14"/>
  <c r="F266" i="14"/>
  <c r="G266" i="14"/>
  <c r="F368" i="14"/>
  <c r="F367" i="14"/>
  <c r="F365" i="14"/>
  <c r="F297" i="14"/>
  <c r="G368" i="14"/>
  <c r="G367" i="14"/>
  <c r="G365" i="14"/>
  <c r="E201" i="14"/>
  <c r="E208" i="14"/>
  <c r="F303" i="14"/>
  <c r="E407" i="14"/>
  <c r="E426" i="14"/>
  <c r="E348" i="14"/>
  <c r="D494" i="14"/>
  <c r="H298" i="14"/>
  <c r="G156" i="14"/>
  <c r="G163" i="14"/>
  <c r="H266" i="14"/>
  <c r="H368" i="14"/>
  <c r="H367" i="14"/>
  <c r="H365" i="14"/>
  <c r="G297" i="14"/>
  <c r="F151" i="14"/>
  <c r="F154" i="14"/>
  <c r="J301" i="14"/>
  <c r="I183" i="14"/>
  <c r="I190" i="14"/>
  <c r="K301" i="14"/>
  <c r="I388" i="14"/>
  <c r="I395" i="14"/>
  <c r="I398" i="14"/>
  <c r="I400" i="14"/>
  <c r="G388" i="14"/>
  <c r="G395" i="14"/>
  <c r="G398" i="14"/>
  <c r="G400" i="14"/>
  <c r="D351" i="14"/>
  <c r="I473" i="14"/>
  <c r="K317" i="14"/>
  <c r="K316" i="14"/>
  <c r="E448" i="14"/>
  <c r="E444" i="14"/>
  <c r="E457" i="14"/>
  <c r="I145" i="14"/>
  <c r="K387" i="14"/>
  <c r="K385" i="14"/>
  <c r="K388" i="14"/>
  <c r="K395" i="14"/>
  <c r="K398" i="14"/>
  <c r="K400" i="14"/>
  <c r="G353" i="14"/>
  <c r="G352" i="14"/>
  <c r="G351" i="14"/>
  <c r="G355" i="14"/>
  <c r="G265" i="14"/>
  <c r="K410" i="14"/>
  <c r="D192" i="14"/>
  <c r="D199" i="14"/>
  <c r="D299" i="14"/>
  <c r="D296" i="14"/>
  <c r="D289" i="14"/>
  <c r="C165" i="14"/>
  <c r="C172" i="14"/>
  <c r="G298" i="14"/>
  <c r="D145" i="14"/>
  <c r="F387" i="14"/>
  <c r="F385" i="14"/>
  <c r="F388" i="14"/>
  <c r="F395" i="14"/>
  <c r="F398" i="14"/>
  <c r="F400" i="14"/>
  <c r="F353" i="14"/>
  <c r="F352" i="14"/>
  <c r="F351" i="14"/>
  <c r="G457" i="14"/>
  <c r="F145" i="14"/>
  <c r="H387" i="14"/>
  <c r="H385" i="14"/>
  <c r="H388" i="14"/>
  <c r="H395" i="14"/>
  <c r="H398" i="14"/>
  <c r="H400" i="14"/>
  <c r="H408" i="14"/>
  <c r="D387" i="14"/>
  <c r="D385" i="14"/>
  <c r="F410" i="14"/>
  <c r="C174" i="14"/>
  <c r="C181" i="14"/>
  <c r="D365" i="14"/>
  <c r="J317" i="14"/>
  <c r="J316" i="14"/>
  <c r="J410" i="14"/>
  <c r="H457" i="14"/>
  <c r="I444" i="14"/>
  <c r="I457" i="14"/>
  <c r="D457" i="14"/>
  <c r="H444" i="14"/>
  <c r="K448" i="14"/>
  <c r="K444" i="14"/>
  <c r="H145" i="14"/>
  <c r="J387" i="14"/>
  <c r="J385" i="14"/>
  <c r="J388" i="14"/>
  <c r="J395" i="14"/>
  <c r="J398" i="14"/>
  <c r="J400" i="14"/>
  <c r="J448" i="14"/>
  <c r="J444" i="14"/>
  <c r="J457" i="14"/>
  <c r="G494" i="14"/>
  <c r="H348" i="14"/>
  <c r="H407" i="14"/>
  <c r="H426" i="14"/>
  <c r="J494" i="14"/>
  <c r="K407" i="14"/>
  <c r="K426" i="14"/>
  <c r="K348" i="14"/>
  <c r="I494" i="14"/>
  <c r="J348" i="14"/>
  <c r="J407" i="14"/>
  <c r="J426" i="14"/>
  <c r="F348" i="14"/>
  <c r="E494" i="14"/>
  <c r="F407" i="14"/>
  <c r="F426" i="14"/>
  <c r="F302" i="14"/>
  <c r="E192" i="14"/>
  <c r="E199" i="14"/>
  <c r="I368" i="14"/>
  <c r="I367" i="14"/>
  <c r="I365" i="14"/>
  <c r="I266" i="14"/>
  <c r="F201" i="14"/>
  <c r="F208" i="14"/>
  <c r="G303" i="14"/>
  <c r="E300" i="14"/>
  <c r="D174" i="14"/>
  <c r="D181" i="14"/>
  <c r="E299" i="14"/>
  <c r="E296" i="14"/>
  <c r="E289" i="14"/>
  <c r="E334" i="14"/>
  <c r="D493" i="14"/>
  <c r="D165" i="14"/>
  <c r="D172" i="14"/>
  <c r="H265" i="14"/>
  <c r="H355" i="14"/>
  <c r="H353" i="14"/>
  <c r="H352" i="14"/>
  <c r="H351" i="14"/>
  <c r="F494" i="14"/>
  <c r="G348" i="14"/>
  <c r="G407" i="14"/>
  <c r="G426" i="14"/>
  <c r="H297" i="14"/>
  <c r="G151" i="14"/>
  <c r="G154" i="14"/>
  <c r="I298" i="14"/>
  <c r="H156" i="14"/>
  <c r="H163" i="14"/>
  <c r="D492" i="14"/>
  <c r="C484" i="14"/>
  <c r="C486" i="14"/>
  <c r="D495" i="14"/>
  <c r="E462" i="14"/>
  <c r="D334" i="14"/>
  <c r="C493" i="14"/>
  <c r="B472" i="14"/>
  <c r="B478" i="14"/>
  <c r="C495" i="14"/>
  <c r="I407" i="14"/>
  <c r="I426" i="14"/>
  <c r="I348" i="14"/>
  <c r="H494" i="14"/>
  <c r="E174" i="14"/>
  <c r="E181" i="14"/>
  <c r="F300" i="14"/>
  <c r="J462" i="14"/>
  <c r="H484" i="14"/>
  <c r="H486" i="14"/>
  <c r="I495" i="14"/>
  <c r="I492" i="14"/>
  <c r="I156" i="14"/>
  <c r="I163" i="14"/>
  <c r="K298" i="14"/>
  <c r="J298" i="14"/>
  <c r="E484" i="14"/>
  <c r="E486" i="14"/>
  <c r="F495" i="14"/>
  <c r="F492" i="14"/>
  <c r="G462" i="14"/>
  <c r="I265" i="14"/>
  <c r="I355" i="14"/>
  <c r="I353" i="14"/>
  <c r="I352" i="14"/>
  <c r="I351" i="14"/>
  <c r="J368" i="14"/>
  <c r="J367" i="14"/>
  <c r="J365" i="14"/>
  <c r="J266" i="14"/>
  <c r="K368" i="14"/>
  <c r="K367" i="14"/>
  <c r="K365" i="14"/>
  <c r="F462" i="14"/>
  <c r="E492" i="14"/>
  <c r="D484" i="14"/>
  <c r="D486" i="14"/>
  <c r="E495" i="14"/>
  <c r="F484" i="14"/>
  <c r="F486" i="14"/>
  <c r="G495" i="14"/>
  <c r="G492" i="14"/>
  <c r="H462" i="14"/>
  <c r="F299" i="14"/>
  <c r="E165" i="14"/>
  <c r="E172" i="14"/>
  <c r="G484" i="14"/>
  <c r="G486" i="14"/>
  <c r="H495" i="14"/>
  <c r="H492" i="14"/>
  <c r="I462" i="14"/>
  <c r="H151" i="14"/>
  <c r="H154" i="14"/>
  <c r="I297" i="14"/>
  <c r="H303" i="14"/>
  <c r="G201" i="14"/>
  <c r="G208" i="14"/>
  <c r="F192" i="14"/>
  <c r="F199" i="14"/>
  <c r="G302" i="14"/>
  <c r="K462" i="14"/>
  <c r="J492" i="14"/>
  <c r="I484" i="14"/>
  <c r="I486" i="14"/>
  <c r="G192" i="14"/>
  <c r="G199" i="14"/>
  <c r="H302" i="14"/>
  <c r="J297" i="14"/>
  <c r="I151" i="14"/>
  <c r="I154" i="14"/>
  <c r="K297" i="14"/>
  <c r="H201" i="14"/>
  <c r="H208" i="14"/>
  <c r="I303" i="14"/>
  <c r="J355" i="14"/>
  <c r="J353" i="14"/>
  <c r="J352" i="14"/>
  <c r="J351" i="14"/>
  <c r="J265" i="14"/>
  <c r="K355" i="14"/>
  <c r="K353" i="14"/>
  <c r="K352" i="14"/>
  <c r="K351" i="14"/>
  <c r="G300" i="14"/>
  <c r="F174" i="14"/>
  <c r="F181" i="14"/>
  <c r="F165" i="14"/>
  <c r="F172" i="14"/>
  <c r="G299" i="14"/>
  <c r="G296" i="14"/>
  <c r="G289" i="14"/>
  <c r="G334" i="14"/>
  <c r="F493" i="14"/>
  <c r="F296" i="14"/>
  <c r="F289" i="14"/>
  <c r="F334" i="14"/>
  <c r="E493" i="14"/>
  <c r="H192" i="14"/>
  <c r="H199" i="14"/>
  <c r="I302" i="14"/>
  <c r="H299" i="14"/>
  <c r="G165" i="14"/>
  <c r="G172" i="14"/>
  <c r="J303" i="14"/>
  <c r="I201" i="14"/>
  <c r="I208" i="14"/>
  <c r="K303" i="14"/>
  <c r="H300" i="14"/>
  <c r="G174" i="14"/>
  <c r="G181" i="14"/>
  <c r="I299" i="14"/>
  <c r="H165" i="14"/>
  <c r="H172" i="14"/>
  <c r="H296" i="14"/>
  <c r="H289" i="14"/>
  <c r="H334" i="14"/>
  <c r="G493" i="14"/>
  <c r="H174" i="14"/>
  <c r="H181" i="14"/>
  <c r="I300" i="14"/>
  <c r="J302" i="14"/>
  <c r="I192" i="14"/>
  <c r="I199" i="14"/>
  <c r="K302" i="14"/>
  <c r="J300" i="14"/>
  <c r="I174" i="14"/>
  <c r="I181" i="14"/>
  <c r="K300" i="14"/>
  <c r="I165" i="14"/>
  <c r="I172" i="14"/>
  <c r="K299" i="14"/>
  <c r="J299" i="14"/>
  <c r="J296" i="14"/>
  <c r="J289" i="14"/>
  <c r="J334" i="14"/>
  <c r="I493" i="14"/>
  <c r="I296" i="14"/>
  <c r="I289" i="14"/>
  <c r="I334" i="14"/>
  <c r="H493" i="14"/>
  <c r="K296" i="14"/>
  <c r="K289" i="14"/>
  <c r="I472" i="14"/>
  <c r="I478" i="14"/>
  <c r="J495" i="14"/>
  <c r="D496" i="14"/>
  <c r="K334" i="14"/>
  <c r="J493" i="14"/>
  <c r="C494" i="14"/>
  <c r="D348" i="14"/>
  <c r="D347" i="14"/>
  <c r="D407" i="14"/>
  <c r="D426" i="14"/>
  <c r="D462" i="14"/>
  <c r="D464" i="14"/>
  <c r="E463" i="14"/>
  <c r="E464" i="14"/>
  <c r="F463" i="14"/>
  <c r="F464" i="14"/>
  <c r="G463" i="14"/>
  <c r="G464" i="14"/>
  <c r="H463" i="14"/>
  <c r="H464" i="14"/>
  <c r="I463" i="14"/>
  <c r="I464" i="14"/>
  <c r="J463" i="14"/>
  <c r="J464" i="14"/>
  <c r="K463" i="14"/>
  <c r="K464" i="14"/>
  <c r="C492" i="14"/>
  <c r="D336" i="14"/>
  <c r="D376" i="14"/>
  <c r="E349" i="14"/>
  <c r="E347" i="14"/>
  <c r="F349" i="14"/>
  <c r="F347" i="14"/>
  <c r="E336" i="14"/>
  <c r="E376" i="14"/>
  <c r="G349" i="14"/>
  <c r="G347" i="14"/>
  <c r="F336" i="14"/>
  <c r="F376" i="14"/>
  <c r="H349" i="14"/>
  <c r="H347" i="14"/>
  <c r="G336" i="14"/>
  <c r="G376" i="14"/>
  <c r="H336" i="14"/>
  <c r="H376" i="14"/>
  <c r="I349" i="14"/>
  <c r="I347" i="14"/>
  <c r="I336" i="14"/>
  <c r="I376" i="14"/>
  <c r="J349" i="14"/>
  <c r="J347" i="14"/>
  <c r="K349" i="14"/>
  <c r="K347" i="14"/>
  <c r="K336" i="14"/>
  <c r="K376" i="14"/>
  <c r="J336" i="14"/>
  <c r="J376" i="14"/>
</calcChain>
</file>

<file path=xl/sharedStrings.xml><?xml version="1.0" encoding="utf-8"?>
<sst xmlns="http://schemas.openxmlformats.org/spreadsheetml/2006/main" count="763" uniqueCount="430">
  <si>
    <t>20.... metai</t>
  </si>
  <si>
    <t>Prognoziniai metai</t>
  </si>
  <si>
    <t>Produkcija pagal rūšis</t>
  </si>
  <si>
    <t>......</t>
  </si>
  <si>
    <t>X</t>
  </si>
  <si>
    <t>Pagaminta produkcijos, t</t>
  </si>
  <si>
    <t>Parduota produkcijos, t</t>
  </si>
  <si>
    <t>Vidutinė kaina, Eur už t</t>
  </si>
  <si>
    <t>Pajamos, Eur</t>
  </si>
  <si>
    <t>.....</t>
  </si>
  <si>
    <t>Iš viso pajamos, Eur</t>
  </si>
  <si>
    <t>V. INFORMACIJA APIE PRODUKCIJOS GAMYBĄ IR PARDAVIMUS</t>
  </si>
  <si>
    <t>VI. INFORMACIJA APIE ĮMONĖS VEIKLOS SĄNAUDAS (Eur)</t>
  </si>
  <si>
    <t>Sąnaudos</t>
  </si>
  <si>
    <t>Pardavimo sąnaudos (savikaina)</t>
  </si>
  <si>
    <t>Iš viso:</t>
  </si>
  <si>
    <t>Ilgalaikio turto nusidėvėjimas</t>
  </si>
  <si>
    <t>.......</t>
  </si>
  <si>
    <t>VII. INFORMACIJA APIE ILGALAIKĮ TURTĄ (EUR)</t>
  </si>
  <si>
    <t>Straipsnis</t>
  </si>
  <si>
    <t>Žemė</t>
  </si>
  <si>
    <t>Turto vertė metų  pradžioje</t>
  </si>
  <si>
    <t>Įsigyta per metus</t>
  </si>
  <si>
    <t>Parduota per metus</t>
  </si>
  <si>
    <t>Turto vertė metų pabaigoje</t>
  </si>
  <si>
    <t>Pastatai</t>
  </si>
  <si>
    <t>Įsigijimų vertė per metus</t>
  </si>
  <si>
    <t>Pardavimai, nurašymai per metus</t>
  </si>
  <si>
    <t>Sukauptas nusidėvėjimas metų pradžioje</t>
  </si>
  <si>
    <t>Priskaičiuota</t>
  </si>
  <si>
    <t>Nurašyto turto nusidėvėjimas</t>
  </si>
  <si>
    <t>Sukauptas nusidėvėjimas metų pabaigoje</t>
  </si>
  <si>
    <t>Turto likutinė vertė metų pabaigoje</t>
  </si>
  <si>
    <t>Turto vertė metų pradžioje</t>
  </si>
  <si>
    <t>Sukauptas nusidėvėjimas  metų pradžioje</t>
  </si>
  <si>
    <t>1. Numatomos investicijos, jų vertė, finansavimo šaltinis ir investavimo terminai</t>
  </si>
  <si>
    <t>Numatoma investicija</t>
  </si>
  <si>
    <t>Suma be PVM, Eur</t>
  </si>
  <si>
    <t>Suma su PVM, Eur</t>
  </si>
  <si>
    <t>Finansavimo šaltinis ir suma, Eur</t>
  </si>
  <si>
    <t>Investavimo terminas (metai, mėn.)</t>
  </si>
  <si>
    <t>2. Investicijų įgyvendinimo ir paramos išmokėjimo planas</t>
  </si>
  <si>
    <t>Investicija</t>
  </si>
  <si>
    <t>Data (metai, mėn.)</t>
  </si>
  <si>
    <t>Investicijų suma, Eur (be PVM)</t>
  </si>
  <si>
    <t>Investicijų suma, Eur (su PVM)</t>
  </si>
  <si>
    <t>Paramos suma, Eur</t>
  </si>
  <si>
    <t>I etapas</t>
  </si>
  <si>
    <t>Iš viso investicijų:</t>
  </si>
  <si>
    <t>x</t>
  </si>
  <si>
    <t>×</t>
  </si>
  <si>
    <t>II etapas</t>
  </si>
  <si>
    <t>N etapas</t>
  </si>
  <si>
    <t>Paskolos ir (arba) lizingo davėjas (bankas ar kt.)</t>
  </si>
  <si>
    <t>Paskolos ir (arba) lizingo paskirtis ir gavimo data</t>
  </si>
  <si>
    <t>Suma</t>
  </si>
  <si>
    <t>Palūkanų norma (proc.)</t>
  </si>
  <si>
    <t>Paskolos ir (arba) lizingo likutis 20___01 01</t>
  </si>
  <si>
    <t>Nr.</t>
  </si>
  <si>
    <t>Rodikliai</t>
  </si>
  <si>
    <t>1.</t>
  </si>
  <si>
    <t>Paskolų likutis laikotarpio pradžioje:</t>
  </si>
  <si>
    <t>1.1.</t>
  </si>
  <si>
    <t xml:space="preserve">Ilgalaikė paskola </t>
  </si>
  <si>
    <t>1.2.</t>
  </si>
  <si>
    <t xml:space="preserve">Trumpalaikė paskola </t>
  </si>
  <si>
    <t>2.</t>
  </si>
  <si>
    <t>Investicinės paskolos paėmimas</t>
  </si>
  <si>
    <t>3.</t>
  </si>
  <si>
    <t>Trumpalaikės paskolos paėmimas</t>
  </si>
  <si>
    <t>4.</t>
  </si>
  <si>
    <t>Investicinės paskolos grąžinimas</t>
  </si>
  <si>
    <t>5.</t>
  </si>
  <si>
    <t>Trumpalaikės paskolos grąžinimas</t>
  </si>
  <si>
    <t>6.</t>
  </si>
  <si>
    <t>Paskolų likutis laikotarpio pabaigoje (1+2+3-4-5)</t>
  </si>
  <si>
    <t>7.</t>
  </si>
  <si>
    <t xml:space="preserve">Paskolų palūkanų mokėjimas </t>
  </si>
  <si>
    <t>Nesumokėtos išperkamosios nuomos dalis laikotarpio pradžioje</t>
  </si>
  <si>
    <t>Suteikta išperkamosios nuomos suma</t>
  </si>
  <si>
    <t>Sumokėta išperkamosios nuomos dalis</t>
  </si>
  <si>
    <t>Nesumokėtos išperkamosios nuomos dalis laikotarpio pabaigoje (1+2-3)</t>
  </si>
  <si>
    <t>Išperkamosios nuomos palūkanų mokėjimas</t>
  </si>
  <si>
    <t>Straipsniai</t>
  </si>
  <si>
    <t>TURTAS</t>
  </si>
  <si>
    <t>A.</t>
  </si>
  <si>
    <t>ILGALAIKIS TURTAS</t>
  </si>
  <si>
    <t>I.</t>
  </si>
  <si>
    <t>NEMATERIALUSIS TURTAS</t>
  </si>
  <si>
    <t>I.1.</t>
  </si>
  <si>
    <t>Plėtros darbai</t>
  </si>
  <si>
    <t xml:space="preserve">I.2. </t>
  </si>
  <si>
    <t>Prestižas</t>
  </si>
  <si>
    <t>I.3.</t>
  </si>
  <si>
    <t>Patentai, licenzijos</t>
  </si>
  <si>
    <t>I.4.</t>
  </si>
  <si>
    <t>Programinė įranga</t>
  </si>
  <si>
    <t>I.5.</t>
  </si>
  <si>
    <t xml:space="preserve">Kitas nematerialusis turtas </t>
  </si>
  <si>
    <t>II.</t>
  </si>
  <si>
    <t>MATERIALUSIS TURTAS</t>
  </si>
  <si>
    <t>II.1.</t>
  </si>
  <si>
    <t>II.2.</t>
  </si>
  <si>
    <t>Pastatai ir statiniai</t>
  </si>
  <si>
    <t>II.3.</t>
  </si>
  <si>
    <t>Mašinos ir įrengimai</t>
  </si>
  <si>
    <t>II.4.</t>
  </si>
  <si>
    <t>Transporto priemonės</t>
  </si>
  <si>
    <t>II.5.</t>
  </si>
  <si>
    <t>Kita įranga, prietaisai, įrankiai ir įrenginiai</t>
  </si>
  <si>
    <t>II.6.</t>
  </si>
  <si>
    <t>Nebaigta statyba</t>
  </si>
  <si>
    <t>II.7.</t>
  </si>
  <si>
    <t xml:space="preserve">Kitas materialusis turtas </t>
  </si>
  <si>
    <t xml:space="preserve">II.8. </t>
  </si>
  <si>
    <t>Investicinis turtas</t>
  </si>
  <si>
    <t>II.8.1.</t>
  </si>
  <si>
    <t>II.8.2.</t>
  </si>
  <si>
    <t>III.</t>
  </si>
  <si>
    <t>FINANSINIS TURTAS</t>
  </si>
  <si>
    <t>III.1.</t>
  </si>
  <si>
    <t>Investicijos į patronuojamąsias ir asocijuotąsias įmones</t>
  </si>
  <si>
    <t>III.2.</t>
  </si>
  <si>
    <t xml:space="preserve">Paskolos asocijuotosioms ir patronuojamosioms įmonėms </t>
  </si>
  <si>
    <t>III.3.</t>
  </si>
  <si>
    <t>Po vienerių metų gautinos sumos</t>
  </si>
  <si>
    <t xml:space="preserve">III.4. </t>
  </si>
  <si>
    <t xml:space="preserve">Kitas finansinis turtas </t>
  </si>
  <si>
    <t xml:space="preserve">IV. </t>
  </si>
  <si>
    <t>KITAS ILGALAIKIS TURTAS</t>
  </si>
  <si>
    <t>IV.1.</t>
  </si>
  <si>
    <t>Atidėtojo mokesčio turtas</t>
  </si>
  <si>
    <t>IV.2.</t>
  </si>
  <si>
    <t xml:space="preserve">Kitas ilgalaikis turtas </t>
  </si>
  <si>
    <t>V.</t>
  </si>
  <si>
    <t>B.</t>
  </si>
  <si>
    <t>TRUMPALAIKIS TURTAS</t>
  </si>
  <si>
    <t>ATSARGOS, IŠANKSTINIAI APMOKĖJIMAI IR NEBAIGTOS VYKDYTI SUTARTYS</t>
  </si>
  <si>
    <t>Atsargos</t>
  </si>
  <si>
    <t>I.1.1.</t>
  </si>
  <si>
    <t xml:space="preserve">Žaliavos ir komplektavimo gaminiai </t>
  </si>
  <si>
    <t>I.1.2.</t>
  </si>
  <si>
    <t>Nebaigta gamyba</t>
  </si>
  <si>
    <t>I.1.3.</t>
  </si>
  <si>
    <t>Pagaminta produkcija</t>
  </si>
  <si>
    <t>I.1.4.</t>
  </si>
  <si>
    <t>Pirktos prekės, skirtos perparduoti</t>
  </si>
  <si>
    <t>I.2.</t>
  </si>
  <si>
    <t>Išankstiniai apmokėjimai</t>
  </si>
  <si>
    <t xml:space="preserve">Nebaigtos vykdyti sutartys </t>
  </si>
  <si>
    <t>PER VIENERIUS METUS GAUTINOS SUMOS</t>
  </si>
  <si>
    <t>Pirkėjų įsiskolinimas</t>
  </si>
  <si>
    <t xml:space="preserve">Patronuojamųjų ir asocijuotųjų įmonių skolos </t>
  </si>
  <si>
    <t xml:space="preserve">II.3. </t>
  </si>
  <si>
    <t xml:space="preserve">Kitos gautinos sumos </t>
  </si>
  <si>
    <t>KITAS TRUMPALAIKIS TURTAS</t>
  </si>
  <si>
    <t>Trumpalaikės investicijos</t>
  </si>
  <si>
    <t>Terminuotieji indėliai</t>
  </si>
  <si>
    <t>Kitas trumpalaikis turtas</t>
  </si>
  <si>
    <t>IV.</t>
  </si>
  <si>
    <t>PINIGAI IR PINIGŲ EKVIVALENTAI</t>
  </si>
  <si>
    <t>TURTO IŠ VISO:</t>
  </si>
  <si>
    <t>NUOSAVAS KAPITALAS IR ĮSIPAREIGOJIMAI</t>
  </si>
  <si>
    <t xml:space="preserve">C. </t>
  </si>
  <si>
    <t>NUOSAVAS KAPITALAS</t>
  </si>
  <si>
    <t xml:space="preserve">I. </t>
  </si>
  <si>
    <t>KAPITALAS</t>
  </si>
  <si>
    <t>Įstatinis (pasirašytasis) arba pagrindinis</t>
  </si>
  <si>
    <t>Pasirašytasis neapmokėtas kapitalas (-)</t>
  </si>
  <si>
    <t>Akcijų priedai</t>
  </si>
  <si>
    <t>Savos akcijos (-)</t>
  </si>
  <si>
    <t>PERKAINOJIMO REZERVAS (REZULTATAI)</t>
  </si>
  <si>
    <t>REZERVAI</t>
  </si>
  <si>
    <t>Privalomasis</t>
  </si>
  <si>
    <t>Savoms akcijoms įsigyti</t>
  </si>
  <si>
    <t>Kiti rezervai</t>
  </si>
  <si>
    <t>NEPASKIRSTYTASIS PELNAS (NUOSTOLIAI)</t>
  </si>
  <si>
    <t>Ataskaitinių metų pelnas (nuostoliai)</t>
  </si>
  <si>
    <t>Ankstesnių metų pelnas (nuostoliai)</t>
  </si>
  <si>
    <t>D.</t>
  </si>
  <si>
    <t>DOTACIJOS, SUBSIDIJOS</t>
  </si>
  <si>
    <t>E.</t>
  </si>
  <si>
    <t>MOKĖTINOS SUMOS IR ĮSIPAREIGOJIMAI</t>
  </si>
  <si>
    <t>PO VIENERIŲ METŲ MOKĖTINOS SUMOS IR ILGALAIKIAI ĮSIPAREIGOJIMAI</t>
  </si>
  <si>
    <t>Finansinės skolos</t>
  </si>
  <si>
    <t xml:space="preserve">I.1.1. </t>
  </si>
  <si>
    <t>Lizingo (finansinės nuomos) ar panašūs įsipareigojimai</t>
  </si>
  <si>
    <t>Kredito įstaigoms</t>
  </si>
  <si>
    <t>Kitos finansinės skolos</t>
  </si>
  <si>
    <t xml:space="preserve">Skolos tiekėjams </t>
  </si>
  <si>
    <t xml:space="preserve">Gauti išankstiniai mokėjimai </t>
  </si>
  <si>
    <t>Atidėjiniai</t>
  </si>
  <si>
    <t>I.4.1.</t>
  </si>
  <si>
    <t xml:space="preserve">Įsipareigojimų ir reikalavimų padengimo </t>
  </si>
  <si>
    <t>I.4.2.</t>
  </si>
  <si>
    <t>Pensijų ir panašių įsipareigojimų</t>
  </si>
  <si>
    <t>I.4.3.</t>
  </si>
  <si>
    <t>Kiti atidėjiniai</t>
  </si>
  <si>
    <t>Atidėto mokesčio įsipareigojimas</t>
  </si>
  <si>
    <t>I.6.</t>
  </si>
  <si>
    <t>Kitos mokėtinos sumos ir įsipareigojimai</t>
  </si>
  <si>
    <t>PER VIENERIUS METUS MOKĖTINOS SUMOS IR TRUMPALAIKIAI ĮSIPAREIGOJIMAI</t>
  </si>
  <si>
    <t xml:space="preserve">II.1. </t>
  </si>
  <si>
    <t>Ilgalaikių skolų einamoji dalis</t>
  </si>
  <si>
    <t>II.2.1.</t>
  </si>
  <si>
    <t>II.2.2.</t>
  </si>
  <si>
    <t>Kitos skolos</t>
  </si>
  <si>
    <t>Skolos tiekėjams</t>
  </si>
  <si>
    <t>Gauti išankstiniai apmokėjimai</t>
  </si>
  <si>
    <t>Pelno mokesčio įsipareigojimai</t>
  </si>
  <si>
    <t xml:space="preserve">Su darbo santykiais susiję įsipareigojimai </t>
  </si>
  <si>
    <t>Atidėjimai</t>
  </si>
  <si>
    <t>II.8.</t>
  </si>
  <si>
    <t>Kitos mokėtinos sumos ir trumpalaikiai įsipareigojimai</t>
  </si>
  <si>
    <t>NUOSAVO KAPITALO IR ĮSIPAREIGOJIMŲ IŠ VISO:</t>
  </si>
  <si>
    <t>Ataskaitiniai metai</t>
  </si>
  <si>
    <t>Prognozės</t>
  </si>
  <si>
    <t>X. FINANSINĖS ATASKAITOS</t>
  </si>
  <si>
    <t>Balanso prognozės</t>
  </si>
  <si>
    <t>Pelno (nuostolių) prognozės</t>
  </si>
  <si>
    <t>PARDAVIMO PAJAMOS</t>
  </si>
  <si>
    <t xml:space="preserve">II. </t>
  </si>
  <si>
    <t>PARDAVIMO SAVIKAINA</t>
  </si>
  <si>
    <t>BENDRASIS PELNAS (NUOSTOLIAI)</t>
  </si>
  <si>
    <t>VEIKLOS SĄNAUDOS</t>
  </si>
  <si>
    <t>Pardavimo</t>
  </si>
  <si>
    <t xml:space="preserve">Bendrosios ir administracinės </t>
  </si>
  <si>
    <t xml:space="preserve">V. </t>
  </si>
  <si>
    <t>TIPINĖS VEIKLOS PELNAS (NUOSTOLIAI)</t>
  </si>
  <si>
    <t>VI.</t>
  </si>
  <si>
    <t>KITA VEIKLA</t>
  </si>
  <si>
    <t>VI.1.</t>
  </si>
  <si>
    <t>VI.2.</t>
  </si>
  <si>
    <t>VII.</t>
  </si>
  <si>
    <t>FINANSINĖ IR INVESTICINĖ VEIKLA</t>
  </si>
  <si>
    <t>VII.1.</t>
  </si>
  <si>
    <t xml:space="preserve">Pajamos </t>
  </si>
  <si>
    <t>VII.2.</t>
  </si>
  <si>
    <t>VIII.</t>
  </si>
  <si>
    <t>ĮPRASTINĖS VEIKLOS PELNAS (NUOSTOLIAI)</t>
  </si>
  <si>
    <t>IX.</t>
  </si>
  <si>
    <t>PAGAUTĖ</t>
  </si>
  <si>
    <t>X.</t>
  </si>
  <si>
    <t>NETEKIMAI</t>
  </si>
  <si>
    <t>XI.</t>
  </si>
  <si>
    <t>PELNAS (NUOSTOLIAI) PRIEŠ APMOKESTINIMĄ</t>
  </si>
  <si>
    <t>XII.</t>
  </si>
  <si>
    <t>PELNO  MOKESTIS</t>
  </si>
  <si>
    <t>XIII.</t>
  </si>
  <si>
    <t>GRYNASIS PELNAS (NUOSTOLIAI)</t>
  </si>
  <si>
    <t>Pinigų srautų prognozės</t>
  </si>
  <si>
    <t>Eil. Nr.</t>
  </si>
  <si>
    <t>Pagrindinės veiklos pinigų srautai:</t>
  </si>
  <si>
    <t>Grynasis pelnas (nuostoliai)</t>
  </si>
  <si>
    <t>Nusidėvėjimo ir amortizacijos sąnaudos</t>
  </si>
  <si>
    <t>1.3.</t>
  </si>
  <si>
    <t>Po vienerių metų gautinų sumų (padidėjimas) sumažėjimas</t>
  </si>
  <si>
    <t>1.4.</t>
  </si>
  <si>
    <t>Atsargų (padidėjimas) sumažėjimas</t>
  </si>
  <si>
    <t>1.5.</t>
  </si>
  <si>
    <t xml:space="preserve">Išankstinių apmokėjimų (padidėjimas) sumažėjimas </t>
  </si>
  <si>
    <t>1.6.</t>
  </si>
  <si>
    <t xml:space="preserve">Nebaigtų vykdyti sutarčių (padidėjimas) sumažėjimas </t>
  </si>
  <si>
    <t>1.7.</t>
  </si>
  <si>
    <t>Pirkėjų įsiskolinimo (padidėjimas) sumažėjimas</t>
  </si>
  <si>
    <t>1.8.</t>
  </si>
  <si>
    <t>Patronuojamųjų ir asocijuotųjų įmonių skolų (padidėjimas) sumažėjimas</t>
  </si>
  <si>
    <t>1.9.</t>
  </si>
  <si>
    <t>Kitų gautinų sumų (padidėjimas) sumažėjimas</t>
  </si>
  <si>
    <t>1.10.</t>
  </si>
  <si>
    <t>Kito trumpalaikio turto (padidėjimas) sumažėjimas</t>
  </si>
  <si>
    <t xml:space="preserve">1.11. </t>
  </si>
  <si>
    <t>Ilgalaikių skolų tiekėjams ir gautų išankstinių apmokėjimų padidėjimas (sumažėjimas)</t>
  </si>
  <si>
    <t>1.12.</t>
  </si>
  <si>
    <t>Trumpalaikių skolų tiekėjams ir gautų išankstinių apmokėjimų padidėjimas (sumažėjimas)</t>
  </si>
  <si>
    <t>1.13.</t>
  </si>
  <si>
    <t>Pelno mokesčio įsipareigojimų padidėjimas (sumažėjimas)</t>
  </si>
  <si>
    <t>1.14.</t>
  </si>
  <si>
    <t>Su darbo santykiais susijusių įsipareigojimų padidėjimas (sumažėjimas)</t>
  </si>
  <si>
    <t>1.15.</t>
  </si>
  <si>
    <t>Atidėjimų padidėjimas (sumažėjimas)</t>
  </si>
  <si>
    <t>1.16.</t>
  </si>
  <si>
    <t>Kitų mokėtinų sumų ir įsipareigojimų padidėjimas (sumažėjimas)</t>
  </si>
  <si>
    <t>1.17.</t>
  </si>
  <si>
    <t>Ilgalaikio materialiojo ir nematerialiojo turto perleidimo rezultatų pašalinimas</t>
  </si>
  <si>
    <t>1.18.</t>
  </si>
  <si>
    <t xml:space="preserve">Finansinės ir investicinės veiklos rezultatų pašalinimas </t>
  </si>
  <si>
    <t>1.19.</t>
  </si>
  <si>
    <t>Kitų nepiniginių straipsnių pašalinimas</t>
  </si>
  <si>
    <t>Grynieji pagrindinės veiklos pinigų srautai</t>
  </si>
  <si>
    <t>Investicinės veiklos pinigų srautai:</t>
  </si>
  <si>
    <t>2.1.</t>
  </si>
  <si>
    <t xml:space="preserve">Ilgalaikio turto (išskyrus investicijas) įsigijimas </t>
  </si>
  <si>
    <t>2.2.</t>
  </si>
  <si>
    <t>Ilgalaikio turto (išskyrus investicijas) perleidimas</t>
  </si>
  <si>
    <t>2.3.</t>
  </si>
  <si>
    <t xml:space="preserve">Ilgalaikių investicijų įsigijimas </t>
  </si>
  <si>
    <t>2.4.</t>
  </si>
  <si>
    <t>Ilgalaikių investicijų perleidimas</t>
  </si>
  <si>
    <t>2.5.</t>
  </si>
  <si>
    <t>Paskolų suteikimas</t>
  </si>
  <si>
    <t>2.6.</t>
  </si>
  <si>
    <t>Paskolų susigrąžinimas</t>
  </si>
  <si>
    <t>2.7.</t>
  </si>
  <si>
    <t>Gauti dividendai, palūkanos</t>
  </si>
  <si>
    <t>2.8.</t>
  </si>
  <si>
    <t xml:space="preserve">Kiti investicinės veiklos pinigų srautų padidėjimai </t>
  </si>
  <si>
    <t>2.9.</t>
  </si>
  <si>
    <t>Kiti investicinės veiklos pinigų srautų sumažėjimai</t>
  </si>
  <si>
    <t>Grynieji investicinės veiklos pinigų srautai</t>
  </si>
  <si>
    <t>Finansinės veiklos pinigų srautai:</t>
  </si>
  <si>
    <t>3.1.</t>
  </si>
  <si>
    <t>Pinigų srautai, susiję su įmonės savininkais:</t>
  </si>
  <si>
    <t>3.1.1.</t>
  </si>
  <si>
    <t>Akcijų išleidimas</t>
  </si>
  <si>
    <t>3.1.2.</t>
  </si>
  <si>
    <t>Savininkų įnašai nuostoliams padengti</t>
  </si>
  <si>
    <t>3.1.3.</t>
  </si>
  <si>
    <t xml:space="preserve">Savų akcijų supirkimas </t>
  </si>
  <si>
    <t>3.1.4.</t>
  </si>
  <si>
    <t xml:space="preserve">Dividendų išmokėjimas </t>
  </si>
  <si>
    <t>3.2.</t>
  </si>
  <si>
    <t>Pinigų srautai, susiję su kitais finansavimo šaltiniais:</t>
  </si>
  <si>
    <t>3.2.1.</t>
  </si>
  <si>
    <t xml:space="preserve">Finansinių skolų padidėjimas </t>
  </si>
  <si>
    <t>3.2.1.1.</t>
  </si>
  <si>
    <t xml:space="preserve">Paskolų gavimas </t>
  </si>
  <si>
    <t>3.2.1.2.</t>
  </si>
  <si>
    <t>Obligacijų išleidimas</t>
  </si>
  <si>
    <t>3.2.2.</t>
  </si>
  <si>
    <t>Finansinių skolų sumažėjimas:</t>
  </si>
  <si>
    <t>3.2.2.1.</t>
  </si>
  <si>
    <t>Paskolų grąžinimas</t>
  </si>
  <si>
    <t>3.2.2.2.</t>
  </si>
  <si>
    <t>Obligacijų supirkimas</t>
  </si>
  <si>
    <t>3.2.2.3.</t>
  </si>
  <si>
    <t xml:space="preserve">Sumokėtos palūkanos </t>
  </si>
  <si>
    <t>3.2.2.4.</t>
  </si>
  <si>
    <t xml:space="preserve">Lizingo (finansinės nuomos) mokėjimai </t>
  </si>
  <si>
    <t>3.2.3.</t>
  </si>
  <si>
    <t xml:space="preserve">Kitų įmonės įsipareigojimų padidėjimas </t>
  </si>
  <si>
    <t>3.2.4.</t>
  </si>
  <si>
    <t>Kitų įmonės įsipareigojimų sumažėjimas</t>
  </si>
  <si>
    <t>3.2.5.</t>
  </si>
  <si>
    <t>3.2.6.</t>
  </si>
  <si>
    <t>Kiti finansinės veiklos pinigų srautų sumažėjimai</t>
  </si>
  <si>
    <t>Grynieji finansinės veiklos pinigų srautai</t>
  </si>
  <si>
    <t xml:space="preserve">Ypatingųjų straipsnių pinigų srautai: </t>
  </si>
  <si>
    <t>4.1.</t>
  </si>
  <si>
    <t>Ypatingųjų straipsnių pinigų srautų padidėjimas</t>
  </si>
  <si>
    <t>4.2.</t>
  </si>
  <si>
    <t>Ypatingųjų straipsnių pinigų srautų sumažėjimas</t>
  </si>
  <si>
    <t>Valiutų kursų pasikeitimo įtaka grynųjų pinigų ir pinigų ekvivalentų likučiui</t>
  </si>
  <si>
    <t>Grynasis pinigų srautų padidėjimas (sumažėjimas)</t>
  </si>
  <si>
    <t>Pinigai ir pinigų ekvivalentai laikotarpio pradžioje</t>
  </si>
  <si>
    <t>8.</t>
  </si>
  <si>
    <t>Pinigai ir pinigų ekvivalentai laikotarpio pabaigoje</t>
  </si>
  <si>
    <t xml:space="preserve">XI. INFORMACIJA APIE ĮMONĖS EKONOMINIO GYVYBINGUMO RODIKLIUS </t>
  </si>
  <si>
    <t>Praėjusieji metai</t>
  </si>
  <si>
    <t xml:space="preserve">Prognoziniai metai </t>
  </si>
  <si>
    <t>Paskolų padengimo</t>
  </si>
  <si>
    <t>Skolos</t>
  </si>
  <si>
    <t>Grynojo pelningumo</t>
  </si>
  <si>
    <t>Vidinė grąžos norma</t>
  </si>
  <si>
    <t>Kitos pajamos</t>
  </si>
  <si>
    <t xml:space="preserve">Ataskaitiniai metai </t>
  </si>
  <si>
    <t>Pardavimo sąnaudos</t>
  </si>
  <si>
    <t>Biologinis turtas</t>
  </si>
  <si>
    <t>Ilgalaikis turtas (išskyrus finansinį turtą)</t>
  </si>
  <si>
    <t>Gautinos prekybos skolos</t>
  </si>
  <si>
    <t>Viso</t>
  </si>
  <si>
    <t>Pagrindinės veiklos pinigų srautai</t>
  </si>
  <si>
    <t xml:space="preserve">Investicinės veiklos pinigų srautai </t>
  </si>
  <si>
    <t>20... metai</t>
  </si>
  <si>
    <t>20….metai</t>
  </si>
  <si>
    <t>3. Ekonominio gyvybingumo rodikliai</t>
  </si>
  <si>
    <t>2. Pagrindinės ir investicinės veiklos pinigų srautai</t>
  </si>
  <si>
    <t>1. Ūkio subjekto investuoto kapitalo vertė</t>
  </si>
  <si>
    <t xml:space="preserve">VIII. INFORMACIJA APIE INVESTICIJAS IR FINANSAVIMO ŠALTINIUS </t>
  </si>
  <si>
    <t>X. INFORMACIJA APIE PASKOLAS IR (ARBA) IŠPERKAMĄJĄ NUOMĄ (LIZINGĄ) (EUR)</t>
  </si>
  <si>
    <t>Nusidėvėjimo sąnaudos</t>
  </si>
  <si>
    <t>III etapas</t>
  </si>
  <si>
    <t>Kitas materialus turtas</t>
  </si>
  <si>
    <t>Darbo užmokestis ir su juo susijusios išlaidos</t>
  </si>
  <si>
    <t>Žaliavos</t>
  </si>
  <si>
    <t>Pašarai</t>
  </si>
  <si>
    <t>Elektros sąnaudos</t>
  </si>
  <si>
    <t>Transporto išlaidos</t>
  </si>
  <si>
    <t>Buhalterijos tvarkymo sąnaudos</t>
  </si>
  <si>
    <t>Ryšių sąnaudos</t>
  </si>
  <si>
    <t>Įrengimų eksploatacijos sąnaudos</t>
  </si>
  <si>
    <t>Kitos sąnaudos</t>
  </si>
  <si>
    <t>Kuras</t>
  </si>
  <si>
    <t>Administracinės/bendrosios/pardavimo sąnaudos</t>
  </si>
  <si>
    <t>Logistikos sąnaudos</t>
  </si>
  <si>
    <t>Valdymo mokestis</t>
  </si>
  <si>
    <t>Transporto priemonių eksploatacijos sąnaudos</t>
  </si>
  <si>
    <t>Gamybinių patalpų nuomos ir eksploatacijos sąnaudos</t>
  </si>
  <si>
    <t>Konsultavimo paslaugos</t>
  </si>
  <si>
    <t>Administracinių patalpų nuomos ir  eksploatacijos sąnaudos</t>
  </si>
  <si>
    <t>Paramos išmokėjimas už I etapą</t>
  </si>
  <si>
    <t>Paramos išmokėjimas už II etapą</t>
  </si>
  <si>
    <t>Paramos išmokėjimas už III etapą</t>
  </si>
  <si>
    <t>Paramos išmokėjimas už N etapą</t>
  </si>
  <si>
    <t>(dokumento sudarytojo pavadinimas)</t>
  </si>
  <si>
    <t>(data)</t>
  </si>
  <si>
    <t>(sudarymo vieta)</t>
  </si>
  <si>
    <t>I. INFORMACIJA APIE PAREIŠKĖJĄ</t>
  </si>
  <si>
    <t>1. Informacija apie įmonę</t>
  </si>
  <si>
    <t>Įmonės pavadinimas</t>
  </si>
  <si>
    <t>Įmonės atpažinties kodas</t>
  </si>
  <si>
    <t>II. INFORMACIJA APIE ĮMONĘ IR JOS VEIKLĄ</t>
  </si>
  <si>
    <t xml:space="preserve">1. Veiklos pobūdis ir rezultatai </t>
  </si>
  <si>
    <t>(Nurodomos veiklos kryptys, duomenys apie nuosavybę: savininkai (įvardijant savininkus); gaminami produktai ar teikiamos paslaugos, pagrindinės rinkos ir pirkėjai, pardavimų apimtys, finansiniai rezultatai.)</t>
  </si>
  <si>
    <t>2. Projekto įgyvendinimo tikslai, veiklos plėtros (įkūrimo, plėtimo, modernizavimo) sumanymas, kryptys ir mastai, investavimo prioritetai, siektini rezultatai</t>
  </si>
  <si>
    <t>(Išdėstomi projekto tikslai ir uždaviniai.)</t>
  </si>
  <si>
    <t>3. Pageidaujama gauti Europos jūrų reikalų ir žuvininkystės fondo parama, projekto atitiktis Lietuvos žuvininkystės sektoriaus 2014–2020 metų veiksmų programos, patvirtintos Europos Komisijos 2015 m. rugpjūčio 17 d. sprendimu Nr. C(2015)5897, priemonės, pagal kurią siekiama paramos, pagrindiniam tikslui.</t>
  </si>
  <si>
    <t>III. INFORMACIJA APIE PRODUKCIJĄ IR RINKAS</t>
  </si>
  <si>
    <t>Informacija apie produktų (gaminių), paslaugų rūšį, apimtį, kokybę, specifiką, inovatyvumą</t>
  </si>
  <si>
    <t>(Pateikiama informacija apie produkcijos realizavimo rinkas, konkurentus (ne daugiau kaip 10 eilučių).</t>
  </si>
  <si>
    <t>IV. INFORMACIJA APIE ĮMONĖS ORGANIZACINĘ VALDYMO STRUKTŪRĄ IR DARBUOTOJUS</t>
  </si>
  <si>
    <t>(Pateikiama informacija apie įmonės organizacinę valdymo struktūrą (nurodomas darbuotojų, dalyvaujančių projekte, skaičius, jų atliekamos funkcijos)</t>
  </si>
  <si>
    <t>Kiti finansinės veiklos pinigų srautų padidėjimai (nurodoma planuojama gauti paramos suma)</t>
  </si>
  <si>
    <t>Europos Sąjungos paramos nusidėvėjimas (įrašomas už paramą įsigyto turto nusidėvėjimas, atsižvelgiant į paramos intensyvumą)</t>
  </si>
  <si>
    <t>Pajamos (susijusios su dotacijomis)</t>
  </si>
  <si>
    <r>
      <t>Veiklos sąnaudos, iš jų</t>
    </r>
    <r>
      <rPr>
        <sz val="12"/>
        <rFont val="Times New Roman"/>
        <family val="1"/>
        <charset val="186"/>
      </rPr>
      <t xml:space="preserve"> :</t>
    </r>
  </si>
  <si>
    <r>
      <t xml:space="preserve">1. Turimos paskolos ir (arba) išperkamoji nuoma (Eur) </t>
    </r>
    <r>
      <rPr>
        <sz val="12"/>
        <rFont val="Times New Roman"/>
        <family val="1"/>
        <charset val="186"/>
      </rPr>
      <t>(nurodoma informacija apie pareiškėjo turimas paskolas ir (arba) išperkamąją nuomą ataskaitinių metų pabaigoje prieš paramos paraiškos pateikimą)</t>
    </r>
  </si>
  <si>
    <r>
      <t xml:space="preserve">2. Paskolų aptarnavimas (Eur) </t>
    </r>
    <r>
      <rPr>
        <sz val="12"/>
        <rFont val="Times New Roman"/>
        <family val="1"/>
        <charset val="186"/>
      </rPr>
      <t>(nurodomas paskolų aptarnavimo grafikas. Jei paskolos yra skirtingų palūkanų, mokamos palūkanos apskaičiuojamos pagal kiekvieną paskolą)</t>
    </r>
  </si>
  <si>
    <r>
      <t xml:space="preserve">3. Išperkamosios nuomos (lizingo) aptarnavimas (Eur) </t>
    </r>
    <r>
      <rPr>
        <sz val="12"/>
        <rFont val="Times New Roman"/>
        <family val="1"/>
        <charset val="186"/>
      </rPr>
      <t>(nurodomas išperkamosios nuomos aptarnavimo grafikas. Jei išperkamoji nuoma yra skirtingų palūkanų, mokamos palūkanos apskaičiuojamos pagal kiekvieną išperkamosios nuomos sutartį)</t>
    </r>
  </si>
  <si>
    <t>VERSLO PLANAS PAGAL LIETUVOS ŽUVININKYSTĖS SEKTORIAUS 2014–2020 METŲ VEIKSMŲ PROGRAMOS  PRIEMONES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</si>
</sst>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12">
    <font>
      <sz val="12"/>
      <name val="TimesLT"/>
      <charset val="186"/>
    </font>
    <font>
      <sz val="12"/>
      <name val="TimesLT"/>
      <charset val="186"/>
    </font>
    <font>
      <b/>
      <sz val="12"/>
      <name val="TimesLT"/>
      <charset val="186"/>
    </font>
    <font>
      <sz val="12"/>
      <name val="Times New Roman"/>
      <family val="1"/>
      <charset val="186"/>
    </font>
    <font>
      <b/>
      <sz val="12"/>
      <name val="Times New Roman"/>
      <family val="1"/>
      <charset val="186"/>
    </font>
    <font>
      <sz val="12"/>
      <color rgb="FFFF0000"/>
      <name val="TimesLT"/>
      <charset val="186"/>
    </font>
    <font>
      <b/>
      <sz val="12"/>
      <color rgb="FFFF0000"/>
      <name val="TimesLT"/>
      <charset val="186"/>
    </font>
    <font>
      <b/>
      <i/>
      <sz val="12"/>
      <color rgb="FFFF0000"/>
      <name val="TimesLT"/>
      <charset val="186"/>
    </font>
    <font>
      <sz val="12"/>
      <color theme="1"/>
      <name val="TimesLT"/>
      <charset val="186"/>
    </font>
    <font>
      <sz val="12"/>
      <color theme="1"/>
      <name val="Times New Roman"/>
      <family val="1"/>
      <charset val="186"/>
    </font>
    <font>
      <b/>
      <sz val="12"/>
      <color theme="1"/>
      <name val="Times New Roman"/>
      <family val="1"/>
      <charset val="186"/>
    </font>
    <font>
      <b/>
      <sz val="12"/>
      <color rgb="FF333333"/>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7A669"/>
        <bgColor indexed="64"/>
      </patternFill>
    </fill>
  </fills>
  <borders count="45">
    <border>
      <left/>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rgb="FF000000"/>
      </left>
      <right/>
      <top/>
      <bottom style="medium">
        <color rgb="FF000000"/>
      </bottom>
      <diagonal/>
    </border>
    <border>
      <left style="thin">
        <color rgb="FF000000"/>
      </left>
      <right style="medium">
        <color indexed="64"/>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2">
    <xf numFmtId="0" fontId="0" fillId="0" borderId="0"/>
    <xf numFmtId="0" fontId="1" fillId="0" borderId="1"/>
  </cellStyleXfs>
  <cellXfs count="289">
    <xf numFmtId="0" fontId="0" fillId="0" borderId="0" xfId="0"/>
    <xf numFmtId="0" fontId="2" fillId="0" borderId="0" xfId="0" applyFont="1"/>
    <xf numFmtId="0" fontId="5" fillId="0" borderId="0" xfId="0" applyFont="1"/>
    <xf numFmtId="0" fontId="6" fillId="0" borderId="0" xfId="0" applyFont="1"/>
    <xf numFmtId="0" fontId="7" fillId="0" borderId="0" xfId="0" applyFont="1"/>
    <xf numFmtId="0" fontId="5" fillId="2" borderId="0" xfId="0" applyFont="1" applyFill="1"/>
    <xf numFmtId="0" fontId="5" fillId="0"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8" fillId="2" borderId="0" xfId="0" applyFont="1" applyFill="1"/>
    <xf numFmtId="0" fontId="0" fillId="0" borderId="0" xfId="0" applyFont="1"/>
    <xf numFmtId="0" fontId="3" fillId="0" borderId="0" xfId="0" applyFont="1" applyAlignment="1">
      <alignment horizontal="justify" vertical="center"/>
    </xf>
    <xf numFmtId="0" fontId="0" fillId="0" borderId="0" xfId="0" applyFont="1" applyAlignment="1"/>
    <xf numFmtId="0" fontId="0"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0" fillId="0" borderId="2" xfId="0" applyFont="1" applyBorder="1"/>
    <xf numFmtId="0" fontId="0" fillId="0" borderId="3" xfId="0" applyFont="1" applyBorder="1"/>
    <xf numFmtId="0" fontId="0" fillId="0" borderId="4" xfId="0" applyFont="1" applyBorder="1"/>
    <xf numFmtId="0" fontId="3" fillId="0" borderId="5"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3" fillId="0" borderId="0" xfId="0" applyFont="1" applyBorder="1" applyAlignment="1">
      <alignment horizontal="left" vertical="center" wrapText="1"/>
    </xf>
    <xf numFmtId="0" fontId="0" fillId="0" borderId="0" xfId="0" applyFont="1" applyBorder="1" applyAlignment="1">
      <alignment horizontal="left" vertical="center" wrapText="1"/>
    </xf>
    <xf numFmtId="0" fontId="4" fillId="0" borderId="0" xfId="0" applyFont="1"/>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10"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2" fontId="3" fillId="3" borderId="11" xfId="0" applyNumberFormat="1" applyFont="1" applyFill="1" applyBorder="1" applyAlignment="1">
      <alignment vertical="center" wrapText="1"/>
    </xf>
    <xf numFmtId="4" fontId="3" fillId="3" borderId="11" xfId="0" applyNumberFormat="1" applyFont="1" applyFill="1" applyBorder="1" applyAlignment="1">
      <alignment vertical="center" wrapText="1"/>
    </xf>
    <xf numFmtId="3" fontId="3" fillId="3" borderId="11" xfId="0" applyNumberFormat="1" applyFont="1" applyFill="1" applyBorder="1" applyAlignment="1">
      <alignment vertical="center" wrapText="1"/>
    </xf>
    <xf numFmtId="0" fontId="3" fillId="3" borderId="11" xfId="0" applyFont="1" applyFill="1" applyBorder="1" applyAlignment="1">
      <alignment vertical="center" wrapText="1"/>
    </xf>
    <xf numFmtId="164" fontId="3" fillId="3" borderId="11" xfId="0" applyNumberFormat="1" applyFont="1" applyFill="1" applyBorder="1" applyAlignment="1">
      <alignment vertical="center" wrapText="1"/>
    </xf>
    <xf numFmtId="0" fontId="3" fillId="0" borderId="6"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pplyProtection="1">
      <alignment horizontal="justify" vertical="center" wrapText="1"/>
      <protection locked="0"/>
    </xf>
    <xf numFmtId="0" fontId="3" fillId="0" borderId="10" xfId="0" applyFont="1" applyBorder="1" applyAlignment="1">
      <alignment horizontal="justify" vertical="center" wrapText="1"/>
    </xf>
    <xf numFmtId="3" fontId="4" fillId="3" borderId="11" xfId="0" applyNumberFormat="1" applyFont="1" applyFill="1" applyBorder="1" applyAlignment="1">
      <alignment horizontal="justify" vertical="center" wrapText="1"/>
    </xf>
    <xf numFmtId="0" fontId="4" fillId="0" borderId="11" xfId="0" applyFont="1" applyBorder="1" applyAlignment="1">
      <alignment horizontal="justify" vertical="center" wrapText="1"/>
    </xf>
    <xf numFmtId="0" fontId="3" fillId="2" borderId="10"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3" fillId="0" borderId="7" xfId="0" applyFont="1" applyBorder="1" applyAlignment="1">
      <alignment vertical="center" wrapText="1"/>
    </xf>
    <xf numFmtId="0" fontId="9" fillId="0" borderId="12" xfId="0" applyFont="1" applyFill="1" applyBorder="1" applyAlignment="1">
      <alignment vertical="center" wrapText="1"/>
    </xf>
    <xf numFmtId="0" fontId="4" fillId="2" borderId="5" xfId="0" applyFont="1" applyFill="1" applyBorder="1" applyAlignment="1">
      <alignment vertical="center" wrapText="1"/>
    </xf>
    <xf numFmtId="0" fontId="0" fillId="2" borderId="0" xfId="0" applyFont="1" applyFill="1"/>
    <xf numFmtId="0" fontId="3" fillId="0" borderId="9" xfId="0" applyFont="1" applyBorder="1" applyAlignment="1">
      <alignment vertical="center" wrapText="1"/>
    </xf>
    <xf numFmtId="0" fontId="4" fillId="0" borderId="11" xfId="0" applyFont="1" applyBorder="1" applyAlignment="1">
      <alignment vertical="center" wrapText="1"/>
    </xf>
    <xf numFmtId="0" fontId="4" fillId="3" borderId="11" xfId="0" applyFont="1" applyFill="1" applyBorder="1" applyAlignment="1">
      <alignment vertical="center" wrapText="1"/>
    </xf>
    <xf numFmtId="3" fontId="4" fillId="3" borderId="11" xfId="0" applyNumberFormat="1" applyFont="1" applyFill="1" applyBorder="1" applyAlignment="1">
      <alignment vertical="center" wrapText="1"/>
    </xf>
    <xf numFmtId="0" fontId="0" fillId="3" borderId="6" xfId="0" applyFont="1" applyFill="1" applyBorder="1"/>
    <xf numFmtId="0" fontId="4" fillId="3" borderId="7" xfId="0" applyFont="1" applyFill="1" applyBorder="1" applyAlignment="1">
      <alignment vertical="center" wrapText="1"/>
    </xf>
    <xf numFmtId="3" fontId="4" fillId="2" borderId="0" xfId="0" applyNumberFormat="1" applyFont="1" applyFill="1" applyBorder="1" applyAlignment="1">
      <alignment vertical="center" wrapText="1"/>
    </xf>
    <xf numFmtId="0" fontId="3" fillId="0" borderId="0" xfId="0" applyFont="1" applyFill="1" applyBorder="1" applyAlignment="1">
      <alignment vertical="center" wrapText="1"/>
    </xf>
    <xf numFmtId="3" fontId="4" fillId="0" borderId="0" xfId="0" applyNumberFormat="1" applyFont="1" applyFill="1" applyBorder="1" applyAlignment="1">
      <alignmen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4" fillId="3" borderId="31"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33" xfId="0" applyFont="1" applyBorder="1" applyAlignment="1">
      <alignment vertical="center" wrapText="1"/>
    </xf>
    <xf numFmtId="0" fontId="4" fillId="0" borderId="34" xfId="0" applyFont="1" applyBorder="1" applyAlignment="1">
      <alignment vertical="center" wrapText="1"/>
    </xf>
    <xf numFmtId="0" fontId="4" fillId="0" borderId="3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9" xfId="0" applyFont="1" applyBorder="1" applyAlignment="1">
      <alignment horizontal="justify" vertical="center" wrapText="1"/>
    </xf>
    <xf numFmtId="0" fontId="3" fillId="3" borderId="10" xfId="0" applyFont="1" applyFill="1" applyBorder="1" applyAlignment="1">
      <alignment horizontal="justify" vertical="center" wrapText="1"/>
    </xf>
    <xf numFmtId="0" fontId="3" fillId="0" borderId="11" xfId="0" applyFont="1" applyBorder="1" applyAlignment="1">
      <alignment horizontal="center" vertical="center" wrapText="1"/>
    </xf>
    <xf numFmtId="0" fontId="4" fillId="0" borderId="0" xfId="0" applyFont="1" applyAlignment="1">
      <alignment horizontal="justify" vertical="center"/>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right" vertical="center" wrapText="1"/>
    </xf>
    <xf numFmtId="0" fontId="4" fillId="0" borderId="10" xfId="0" applyFont="1" applyBorder="1" applyAlignment="1">
      <alignment horizontal="right" vertical="center" wrapText="1"/>
    </xf>
    <xf numFmtId="0" fontId="0" fillId="0" borderId="7" xfId="0" applyFont="1" applyBorder="1"/>
    <xf numFmtId="4" fontId="3" fillId="0" borderId="9" xfId="0" applyNumberFormat="1" applyFont="1" applyBorder="1" applyAlignment="1">
      <alignment horizontal="right" vertical="center" wrapText="1"/>
    </xf>
    <xf numFmtId="4" fontId="3" fillId="0" borderId="11" xfId="0" applyNumberFormat="1" applyFont="1" applyBorder="1" applyAlignment="1">
      <alignment horizontal="right" vertical="center" wrapText="1"/>
    </xf>
    <xf numFmtId="0" fontId="4" fillId="0" borderId="10" xfId="0" applyFont="1" applyBorder="1" applyAlignment="1">
      <alignment horizontal="center" vertical="center" wrapText="1"/>
    </xf>
    <xf numFmtId="0" fontId="3" fillId="0" borderId="10" xfId="0" applyFont="1" applyBorder="1" applyAlignment="1">
      <alignment vertical="top" wrapText="1"/>
    </xf>
    <xf numFmtId="4" fontId="3" fillId="0" borderId="14" xfId="0" applyNumberFormat="1" applyFont="1" applyBorder="1" applyAlignment="1">
      <alignment vertical="center" wrapText="1"/>
    </xf>
    <xf numFmtId="4" fontId="0" fillId="0" borderId="7" xfId="0" applyNumberFormat="1" applyFont="1" applyBorder="1"/>
    <xf numFmtId="0" fontId="1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4" fontId="0" fillId="0" borderId="0" xfId="0" applyNumberFormat="1" applyFont="1"/>
    <xf numFmtId="0" fontId="11" fillId="0" borderId="0" xfId="0" applyFont="1"/>
    <xf numFmtId="0" fontId="0" fillId="0" borderId="9" xfId="0" applyFont="1" applyBorder="1" applyAlignment="1">
      <alignment horizontal="center" vertical="center" wrapText="1"/>
    </xf>
    <xf numFmtId="0" fontId="3" fillId="2" borderId="10" xfId="0" applyFont="1" applyFill="1" applyBorder="1" applyAlignment="1">
      <alignment horizontal="right" vertical="center" wrapText="1"/>
    </xf>
    <xf numFmtId="0" fontId="4" fillId="0" borderId="29"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9" xfId="0" applyFont="1" applyBorder="1" applyAlignment="1">
      <alignment horizontal="justify" vertical="center" wrapText="1"/>
    </xf>
    <xf numFmtId="0" fontId="3" fillId="2" borderId="40" xfId="0" applyFont="1" applyFill="1" applyBorder="1" applyAlignment="1">
      <alignment horizontal="justify" vertical="center" wrapText="1"/>
    </xf>
    <xf numFmtId="0" fontId="3" fillId="0" borderId="40" xfId="0" applyFont="1" applyBorder="1" applyAlignment="1">
      <alignment horizontal="justify" vertical="center" wrapText="1"/>
    </xf>
    <xf numFmtId="0" fontId="0" fillId="0" borderId="0" xfId="0" applyFont="1" applyFill="1"/>
    <xf numFmtId="0" fontId="4" fillId="0" borderId="40" xfId="0" applyFont="1" applyBorder="1" applyAlignment="1">
      <alignment horizontal="justify" vertical="center" wrapText="1"/>
    </xf>
    <xf numFmtId="4" fontId="4" fillId="0" borderId="11" xfId="0" applyNumberFormat="1" applyFont="1" applyBorder="1" applyAlignment="1">
      <alignment horizontal="justify" vertical="center" wrapText="1"/>
    </xf>
    <xf numFmtId="4" fontId="4" fillId="0" borderId="37" xfId="0" applyNumberFormat="1" applyFont="1" applyBorder="1" applyAlignment="1">
      <alignment horizontal="justify" vertical="center" wrapText="1"/>
    </xf>
    <xf numFmtId="0" fontId="4" fillId="0" borderId="41" xfId="0" applyFont="1" applyBorder="1" applyAlignment="1">
      <alignment horizontal="justify" vertical="center" wrapText="1"/>
    </xf>
    <xf numFmtId="0" fontId="3" fillId="0" borderId="7" xfId="0" applyFont="1" applyBorder="1"/>
    <xf numFmtId="0" fontId="0" fillId="0" borderId="7" xfId="0" applyFont="1" applyBorder="1" applyAlignment="1">
      <alignment horizontal="center" vertical="center"/>
    </xf>
    <xf numFmtId="0" fontId="4" fillId="0" borderId="7" xfId="0" applyFont="1" applyBorder="1"/>
    <xf numFmtId="0" fontId="9" fillId="0" borderId="7" xfId="0" applyFont="1" applyBorder="1" applyAlignment="1">
      <alignment wrapText="1"/>
    </xf>
    <xf numFmtId="0" fontId="9" fillId="0" borderId="7" xfId="0" applyFont="1" applyBorder="1"/>
    <xf numFmtId="0" fontId="4" fillId="0" borderId="0" xfId="0" applyFont="1" applyBorder="1"/>
    <xf numFmtId="4" fontId="3" fillId="0" borderId="0" xfId="0" applyNumberFormat="1" applyFont="1" applyFill="1" applyBorder="1"/>
    <xf numFmtId="0" fontId="0" fillId="0" borderId="0" xfId="0" applyFont="1" applyBorder="1" applyAlignment="1">
      <alignment horizontal="center" vertical="center"/>
    </xf>
    <xf numFmtId="0" fontId="3" fillId="2" borderId="10" xfId="0" applyFont="1" applyFill="1" applyBorder="1" applyAlignment="1">
      <alignment vertical="center" wrapText="1"/>
    </xf>
    <xf numFmtId="164" fontId="3" fillId="0" borderId="11" xfId="0" applyNumberFormat="1" applyFont="1" applyBorder="1" applyAlignment="1">
      <alignment horizontal="center" vertical="center" wrapText="1"/>
    </xf>
    <xf numFmtId="3" fontId="3" fillId="3" borderId="11" xfId="0" applyNumberFormat="1" applyFont="1" applyFill="1" applyBorder="1" applyAlignment="1">
      <alignment horizontal="justify" vertical="center" wrapText="1"/>
    </xf>
    <xf numFmtId="3" fontId="4" fillId="2" borderId="11" xfId="0" applyNumberFormat="1" applyFont="1" applyFill="1" applyBorder="1" applyAlignment="1">
      <alignment horizontal="justify" vertical="center" wrapText="1"/>
    </xf>
    <xf numFmtId="0" fontId="4" fillId="2" borderId="11" xfId="0" applyFont="1" applyFill="1" applyBorder="1" applyAlignment="1">
      <alignment vertical="center" wrapText="1"/>
    </xf>
    <xf numFmtId="0" fontId="10" fillId="3" borderId="11" xfId="0" applyFont="1" applyFill="1" applyBorder="1" applyAlignment="1">
      <alignment horizontal="justify" vertical="center" wrapText="1"/>
    </xf>
    <xf numFmtId="0" fontId="4" fillId="3" borderId="9" xfId="0" applyFont="1" applyFill="1" applyBorder="1" applyAlignment="1">
      <alignment horizontal="justify" vertical="center" wrapText="1"/>
    </xf>
    <xf numFmtId="4" fontId="3" fillId="3" borderId="11" xfId="0" applyNumberFormat="1" applyFont="1" applyFill="1" applyBorder="1" applyAlignment="1">
      <alignment horizontal="right" vertical="center" wrapText="1"/>
    </xf>
    <xf numFmtId="4" fontId="3" fillId="3" borderId="14" xfId="0" applyNumberFormat="1" applyFont="1" applyFill="1" applyBorder="1" applyAlignment="1">
      <alignment vertical="center" wrapText="1"/>
    </xf>
    <xf numFmtId="4" fontId="0" fillId="3" borderId="7" xfId="0" applyNumberFormat="1" applyFont="1" applyFill="1" applyBorder="1"/>
    <xf numFmtId="4" fontId="9" fillId="3" borderId="11" xfId="0" applyNumberFormat="1" applyFont="1" applyFill="1" applyBorder="1" applyAlignment="1">
      <alignment horizontal="right" vertical="center" wrapText="1"/>
    </xf>
    <xf numFmtId="4" fontId="3" fillId="3" borderId="15" xfId="0" applyNumberFormat="1" applyFont="1" applyFill="1" applyBorder="1" applyAlignment="1">
      <alignment horizontal="right" vertical="center" wrapText="1"/>
    </xf>
    <xf numFmtId="4" fontId="3" fillId="3" borderId="16" xfId="0" applyNumberFormat="1" applyFont="1" applyFill="1" applyBorder="1" applyAlignment="1">
      <alignment vertical="center" wrapText="1"/>
    </xf>
    <xf numFmtId="4" fontId="0" fillId="3" borderId="6" xfId="0" applyNumberFormat="1" applyFont="1" applyFill="1" applyBorder="1"/>
    <xf numFmtId="4" fontId="3" fillId="3" borderId="7" xfId="0" applyNumberFormat="1" applyFont="1" applyFill="1" applyBorder="1"/>
    <xf numFmtId="4" fontId="3" fillId="3" borderId="11" xfId="0" applyNumberFormat="1" applyFont="1" applyFill="1" applyBorder="1" applyAlignment="1">
      <alignment horizontal="justify" vertical="center" wrapText="1"/>
    </xf>
    <xf numFmtId="4" fontId="3" fillId="3" borderId="37" xfId="0" applyNumberFormat="1" applyFont="1" applyFill="1" applyBorder="1" applyAlignment="1">
      <alignment horizontal="justify" vertical="center" wrapText="1"/>
    </xf>
    <xf numFmtId="4" fontId="4" fillId="3" borderId="11" xfId="0" applyNumberFormat="1" applyFont="1" applyFill="1" applyBorder="1" applyAlignment="1">
      <alignment horizontal="justify" vertical="center" wrapText="1"/>
    </xf>
    <xf numFmtId="4" fontId="4" fillId="3" borderId="37" xfId="0" applyNumberFormat="1" applyFont="1" applyFill="1" applyBorder="1" applyAlignment="1">
      <alignment horizontal="justify" vertical="center" wrapText="1"/>
    </xf>
    <xf numFmtId="164" fontId="3" fillId="4" borderId="11" xfId="0" applyNumberFormat="1" applyFont="1" applyFill="1" applyBorder="1" applyAlignment="1">
      <alignment vertical="center" wrapText="1"/>
    </xf>
    <xf numFmtId="0" fontId="3" fillId="4" borderId="7" xfId="0" applyFont="1" applyFill="1" applyBorder="1" applyAlignment="1">
      <alignment horizontal="center" vertical="center" wrapText="1"/>
    </xf>
    <xf numFmtId="3" fontId="4" fillId="4" borderId="11" xfId="0" applyNumberFormat="1" applyFont="1" applyFill="1" applyBorder="1" applyAlignment="1">
      <alignment horizontal="justify" vertical="center" wrapText="1"/>
    </xf>
    <xf numFmtId="0" fontId="3" fillId="4" borderId="10" xfId="0" applyFont="1" applyFill="1" applyBorder="1" applyAlignment="1">
      <alignment horizontal="center" vertical="center" wrapText="1"/>
    </xf>
    <xf numFmtId="3" fontId="4" fillId="4" borderId="11" xfId="0" applyNumberFormat="1" applyFont="1" applyFill="1" applyBorder="1" applyAlignment="1">
      <alignment vertical="center" wrapText="1"/>
    </xf>
    <xf numFmtId="0" fontId="3" fillId="4" borderId="32" xfId="0" applyFont="1" applyFill="1" applyBorder="1" applyAlignment="1">
      <alignment vertical="center" wrapText="1"/>
    </xf>
    <xf numFmtId="0" fontId="4" fillId="4" borderId="32" xfId="0" applyFont="1" applyFill="1" applyBorder="1" applyAlignment="1">
      <alignment horizontal="center" vertical="center" wrapText="1"/>
    </xf>
    <xf numFmtId="0" fontId="4" fillId="4" borderId="34" xfId="0" applyFont="1" applyFill="1" applyBorder="1" applyAlignment="1">
      <alignment vertical="center" wrapText="1"/>
    </xf>
    <xf numFmtId="0" fontId="4" fillId="4" borderId="3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3" fillId="4" borderId="11" xfId="0" applyFont="1" applyFill="1" applyBorder="1" applyAlignment="1">
      <alignment horizontal="center" vertical="center" wrapText="1"/>
    </xf>
    <xf numFmtId="0" fontId="4" fillId="4" borderId="11" xfId="0" applyFont="1" applyFill="1" applyBorder="1" applyAlignment="1">
      <alignment horizontal="justify" vertical="center" wrapText="1"/>
    </xf>
    <xf numFmtId="0" fontId="10" fillId="4" borderId="11" xfId="0" applyFont="1" applyFill="1" applyBorder="1" applyAlignment="1">
      <alignment horizontal="justify" vertical="center" wrapText="1"/>
    </xf>
    <xf numFmtId="0" fontId="0" fillId="4" borderId="10" xfId="0" applyFont="1" applyFill="1" applyBorder="1" applyAlignment="1">
      <alignment horizontal="center" vertical="center" wrapText="1"/>
    </xf>
    <xf numFmtId="0" fontId="0" fillId="4" borderId="7" xfId="0" applyFont="1" applyFill="1" applyBorder="1" applyAlignment="1">
      <alignment horizontal="center" vertical="center" wrapText="1"/>
    </xf>
    <xf numFmtId="4" fontId="3" fillId="4" borderId="7" xfId="0" applyNumberFormat="1" applyFont="1" applyFill="1" applyBorder="1" applyAlignment="1">
      <alignment horizontal="right" vertical="center" wrapText="1"/>
    </xf>
    <xf numFmtId="4" fontId="3" fillId="4" borderId="11" xfId="0" applyNumberFormat="1" applyFont="1" applyFill="1" applyBorder="1" applyAlignment="1">
      <alignment horizontal="right" vertical="center" wrapText="1"/>
    </xf>
    <xf numFmtId="4" fontId="9" fillId="4" borderId="11" xfId="0" applyNumberFormat="1" applyFont="1" applyFill="1" applyBorder="1" applyAlignment="1">
      <alignment horizontal="right" vertical="center" wrapText="1"/>
    </xf>
    <xf numFmtId="4" fontId="0" fillId="4" borderId="5" xfId="0" applyNumberFormat="1" applyFont="1" applyFill="1" applyBorder="1"/>
    <xf numFmtId="164" fontId="3" fillId="4" borderId="11" xfId="0" applyNumberFormat="1" applyFont="1" applyFill="1" applyBorder="1" applyAlignment="1">
      <alignment horizontal="center" vertical="center" wrapText="1"/>
    </xf>
    <xf numFmtId="165" fontId="3" fillId="4" borderId="11" xfId="0" applyNumberFormat="1" applyFont="1" applyFill="1" applyBorder="1" applyAlignment="1">
      <alignment vertical="center" wrapText="1"/>
    </xf>
    <xf numFmtId="0" fontId="3" fillId="4" borderId="11" xfId="0" applyFont="1" applyFill="1" applyBorder="1" applyAlignment="1">
      <alignment vertical="center" wrapText="1"/>
    </xf>
    <xf numFmtId="3" fontId="3" fillId="4" borderId="11" xfId="0" applyNumberFormat="1" applyFont="1" applyFill="1" applyBorder="1" applyAlignment="1">
      <alignment vertical="center" wrapText="1"/>
    </xf>
    <xf numFmtId="0" fontId="3" fillId="4" borderId="11" xfId="0" applyFont="1" applyFill="1" applyBorder="1" applyAlignment="1">
      <alignment horizontal="right" vertical="center" wrapText="1"/>
    </xf>
    <xf numFmtId="4" fontId="3" fillId="4" borderId="11" xfId="0" applyNumberFormat="1" applyFont="1" applyFill="1" applyBorder="1" applyAlignment="1">
      <alignment horizontal="justify" vertical="center" wrapText="1"/>
    </xf>
    <xf numFmtId="4" fontId="3" fillId="4" borderId="17" xfId="0" applyNumberFormat="1" applyFont="1" applyFill="1" applyBorder="1" applyAlignment="1">
      <alignment horizontal="justify" vertical="center" wrapText="1"/>
    </xf>
    <xf numFmtId="4" fontId="3" fillId="4" borderId="29" xfId="0" applyNumberFormat="1" applyFont="1" applyFill="1" applyBorder="1" applyAlignment="1">
      <alignment horizontal="justify" vertical="center" wrapText="1"/>
    </xf>
    <xf numFmtId="4" fontId="9" fillId="4" borderId="11" xfId="0" applyNumberFormat="1" applyFont="1" applyFill="1" applyBorder="1" applyAlignment="1">
      <alignment horizontal="justify" vertical="center" wrapText="1"/>
    </xf>
    <xf numFmtId="4" fontId="3" fillId="4" borderId="37" xfId="0" applyNumberFormat="1" applyFont="1" applyFill="1" applyBorder="1" applyAlignment="1">
      <alignment horizontal="justify" vertical="center" wrapText="1"/>
    </xf>
    <xf numFmtId="4" fontId="4" fillId="4" borderId="11" xfId="0" applyNumberFormat="1" applyFont="1" applyFill="1" applyBorder="1" applyAlignment="1">
      <alignment horizontal="justify" vertical="center" wrapText="1"/>
    </xf>
    <xf numFmtId="4" fontId="4" fillId="4" borderId="42" xfId="0" applyNumberFormat="1" applyFont="1" applyFill="1" applyBorder="1" applyAlignment="1">
      <alignment horizontal="justify" vertical="center" wrapText="1"/>
    </xf>
    <xf numFmtId="0" fontId="0" fillId="4" borderId="7" xfId="0" applyFont="1" applyFill="1" applyBorder="1" applyAlignment="1">
      <alignment horizontal="center" vertical="center"/>
    </xf>
    <xf numFmtId="3" fontId="3" fillId="4" borderId="7" xfId="0" applyNumberFormat="1" applyFont="1" applyFill="1" applyBorder="1"/>
    <xf numFmtId="4" fontId="3" fillId="4" borderId="7" xfId="0" applyNumberFormat="1" applyFont="1" applyFill="1" applyBorder="1"/>
    <xf numFmtId="0" fontId="3" fillId="4" borderId="7" xfId="0" applyFont="1" applyFill="1" applyBorder="1"/>
    <xf numFmtId="0" fontId="0" fillId="4" borderId="6" xfId="0" applyFont="1" applyFill="1" applyBorder="1" applyAlignment="1">
      <alignment horizontal="center" vertical="center"/>
    </xf>
    <xf numFmtId="4" fontId="9" fillId="4" borderId="7" xfId="0" applyNumberFormat="1" applyFont="1" applyFill="1" applyBorder="1" applyAlignment="1">
      <alignment horizontal="center" vertical="center"/>
    </xf>
    <xf numFmtId="2" fontId="3" fillId="4" borderId="11" xfId="0" applyNumberFormat="1" applyFont="1" applyFill="1" applyBorder="1" applyAlignment="1">
      <alignment vertical="center" wrapText="1"/>
    </xf>
    <xf numFmtId="10" fontId="3" fillId="4" borderId="11" xfId="0" applyNumberFormat="1" applyFont="1" applyFill="1" applyBorder="1" applyAlignment="1">
      <alignment vertical="center" wrapText="1"/>
    </xf>
    <xf numFmtId="164" fontId="3" fillId="4" borderId="7" xfId="0" applyNumberFormat="1" applyFont="1" applyFill="1" applyBorder="1" applyAlignment="1">
      <alignment vertical="center" wrapText="1"/>
    </xf>
    <xf numFmtId="0" fontId="4" fillId="3" borderId="10" xfId="0" applyFont="1" applyFill="1" applyBorder="1" applyAlignment="1">
      <alignment vertical="center" wrapText="1"/>
    </xf>
    <xf numFmtId="0" fontId="3" fillId="3" borderId="10" xfId="0" applyFont="1" applyFill="1" applyBorder="1" applyAlignment="1">
      <alignment vertical="center" wrapText="1"/>
    </xf>
    <xf numFmtId="0" fontId="4" fillId="3" borderId="18" xfId="0" applyFont="1" applyFill="1" applyBorder="1" applyAlignment="1">
      <alignment vertical="center"/>
    </xf>
    <xf numFmtId="0" fontId="0" fillId="3" borderId="19" xfId="0" applyFont="1" applyFill="1" applyBorder="1" applyAlignment="1"/>
    <xf numFmtId="0" fontId="0" fillId="3" borderId="20" xfId="0" applyFont="1" applyFill="1" applyBorder="1" applyAlignment="1"/>
    <xf numFmtId="0" fontId="0" fillId="0" borderId="21" xfId="0" applyBorder="1" applyAlignment="1"/>
    <xf numFmtId="0" fontId="0" fillId="0" borderId="0" xfId="0" applyAlignment="1"/>
    <xf numFmtId="0" fontId="0" fillId="0" borderId="22"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3" fillId="0" borderId="6" xfId="0" applyFont="1" applyBorder="1" applyAlignment="1">
      <alignment vertical="center" wrapText="1"/>
    </xf>
    <xf numFmtId="0" fontId="0" fillId="0" borderId="10" xfId="0" applyFont="1" applyBorder="1" applyAlignment="1">
      <alignment vertical="center" wrapText="1"/>
    </xf>
    <xf numFmtId="9" fontId="3" fillId="4" borderId="14" xfId="0" applyNumberFormat="1"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0" borderId="7" xfId="0" applyFont="1" applyBorder="1" applyAlignment="1">
      <alignment horizontal="center" vertical="center"/>
    </xf>
    <xf numFmtId="0" fontId="9" fillId="0" borderId="14" xfId="0" applyFont="1" applyBorder="1" applyAlignment="1">
      <alignment vertical="top" wrapText="1"/>
    </xf>
    <xf numFmtId="0" fontId="9" fillId="0" borderId="9" xfId="0" applyFont="1" applyBorder="1" applyAlignment="1">
      <alignment vertical="top" wrapText="1"/>
    </xf>
    <xf numFmtId="0" fontId="9" fillId="0" borderId="14" xfId="0" applyFont="1" applyBorder="1" applyAlignment="1"/>
    <xf numFmtId="0" fontId="9" fillId="0" borderId="9" xfId="0" applyFont="1" applyBorder="1" applyAlignment="1"/>
    <xf numFmtId="0" fontId="2" fillId="0" borderId="0" xfId="0" applyFont="1" applyAlignment="1"/>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4"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center" vertical="center"/>
    </xf>
    <xf numFmtId="0" fontId="3" fillId="0" borderId="14" xfId="0" applyFont="1" applyBorder="1" applyAlignment="1">
      <alignment vertical="center" wrapText="1"/>
    </xf>
    <xf numFmtId="0" fontId="0" fillId="0" borderId="9" xfId="0" applyFont="1" applyBorder="1" applyAlignment="1">
      <alignment vertical="center" wrapText="1"/>
    </xf>
    <xf numFmtId="0" fontId="3" fillId="2" borderId="14" xfId="0" applyFont="1" applyFill="1" applyBorder="1" applyAlignment="1">
      <alignment vertical="center" wrapText="1"/>
    </xf>
    <xf numFmtId="0" fontId="0" fillId="2" borderId="9" xfId="0" applyFont="1" applyFill="1" applyBorder="1" applyAlignment="1">
      <alignment vertical="center" wrapText="1"/>
    </xf>
    <xf numFmtId="0" fontId="3" fillId="0" borderId="29" xfId="0" applyFont="1" applyBorder="1" applyAlignment="1">
      <alignment horizontal="justify" vertical="center" wrapText="1"/>
    </xf>
    <xf numFmtId="0" fontId="3" fillId="0" borderId="27" xfId="0" applyFont="1" applyBorder="1" applyAlignment="1">
      <alignment horizontal="center" vertical="center" wrapText="1"/>
    </xf>
    <xf numFmtId="0" fontId="0"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xf>
    <xf numFmtId="0" fontId="0" fillId="0" borderId="27" xfId="0" applyFont="1" applyBorder="1" applyAlignment="1">
      <alignment horizontal="center" vertical="center"/>
    </xf>
    <xf numFmtId="0" fontId="0" fillId="0" borderId="13" xfId="0" applyFont="1" applyBorder="1" applyAlignment="1">
      <alignment horizontal="center" vertical="center"/>
    </xf>
    <xf numFmtId="0" fontId="4" fillId="0" borderId="8" xfId="0" applyFont="1" applyBorder="1" applyAlignment="1">
      <alignment vertical="center" wrapText="1"/>
    </xf>
    <xf numFmtId="0" fontId="3" fillId="0" borderId="8" xfId="0" applyFont="1" applyBorder="1" applyAlignment="1">
      <alignment vertical="center" wrapText="1"/>
    </xf>
    <xf numFmtId="0" fontId="0" fillId="0" borderId="9" xfId="0" applyFont="1" applyBorder="1" applyAlignment="1">
      <alignment horizontal="center" vertical="center" wrapText="1"/>
    </xf>
    <xf numFmtId="0" fontId="3" fillId="2" borderId="1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0" borderId="28"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6" xfId="0" applyFont="1" applyBorder="1" applyAlignment="1">
      <alignment horizontal="right" vertical="center" wrapText="1"/>
    </xf>
    <xf numFmtId="0" fontId="3" fillId="0" borderId="10" xfId="0" applyFont="1" applyBorder="1" applyAlignment="1">
      <alignment horizontal="right" vertical="center" wrapText="1"/>
    </xf>
    <xf numFmtId="0" fontId="3"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3" fillId="2" borderId="28"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4" fillId="0" borderId="17" xfId="0" applyFont="1" applyBorder="1" applyAlignment="1">
      <alignment horizontal="justify" vertical="center"/>
    </xf>
    <xf numFmtId="0" fontId="3" fillId="0" borderId="6" xfId="0" applyFont="1" applyBorder="1" applyAlignment="1">
      <alignment horizontal="justify" vertical="center" wrapText="1"/>
    </xf>
    <xf numFmtId="0" fontId="3" fillId="0" borderId="10" xfId="0" applyFont="1" applyBorder="1" applyAlignment="1">
      <alignment horizontal="justify" vertical="center" wrapText="1"/>
    </xf>
    <xf numFmtId="0" fontId="0" fillId="0" borderId="8" xfId="0" applyFont="1" applyBorder="1" applyAlignment="1"/>
    <xf numFmtId="0" fontId="0" fillId="0" borderId="9" xfId="0" applyFont="1" applyBorder="1" applyAlignment="1"/>
    <xf numFmtId="0" fontId="4" fillId="0" borderId="0"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3" fillId="3" borderId="43"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0" borderId="30" xfId="0" applyFont="1" applyBorder="1" applyAlignment="1">
      <alignment horizontal="center" vertical="center" wrapText="1"/>
    </xf>
    <xf numFmtId="0" fontId="3" fillId="0" borderId="5" xfId="0" applyFont="1" applyBorder="1" applyAlignment="1">
      <alignment horizontal="left" vertical="center" wrapText="1"/>
    </xf>
    <xf numFmtId="0" fontId="0" fillId="0" borderId="5" xfId="0" applyFont="1" applyBorder="1" applyAlignment="1">
      <alignment horizontal="left" vertical="center" wrapText="1"/>
    </xf>
    <xf numFmtId="0" fontId="3" fillId="3" borderId="18"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4" fillId="0" borderId="5" xfId="0" applyFont="1" applyBorder="1" applyAlignment="1">
      <alignment horizontal="left" vertical="center" wrapText="1"/>
    </xf>
    <xf numFmtId="0" fontId="0" fillId="3" borderId="0" xfId="0" applyFont="1" applyFill="1" applyAlignment="1"/>
    <xf numFmtId="0" fontId="4" fillId="0" borderId="0" xfId="0" applyFont="1" applyAlignment="1">
      <alignment horizontal="center" vertical="center" wrapText="1"/>
    </xf>
    <xf numFmtId="0" fontId="0" fillId="0" borderId="0" xfId="0" applyFont="1" applyAlignment="1">
      <alignment horizontal="center" vertical="center" wrapText="1"/>
    </xf>
    <xf numFmtId="0" fontId="0" fillId="3" borderId="5" xfId="0" applyFont="1" applyFill="1" applyBorder="1" applyAlignment="1"/>
    <xf numFmtId="0" fontId="4" fillId="0" borderId="9" xfId="0" applyFont="1" applyBorder="1" applyAlignment="1">
      <alignment vertical="center" wrapText="1"/>
    </xf>
    <xf numFmtId="0" fontId="4" fillId="3" borderId="18" xfId="0" applyFont="1" applyFill="1" applyBorder="1" applyAlignment="1">
      <alignment vertical="center" wrapText="1"/>
    </xf>
    <xf numFmtId="0" fontId="0" fillId="3" borderId="19" xfId="0" applyFont="1" applyFill="1" applyBorder="1" applyAlignment="1">
      <alignment vertical="center" wrapText="1"/>
    </xf>
    <xf numFmtId="0" fontId="0" fillId="3" borderId="20" xfId="0" applyFont="1" applyFill="1" applyBorder="1" applyAlignment="1">
      <alignment vertical="center" wrapText="1"/>
    </xf>
    <xf numFmtId="0" fontId="0" fillId="0" borderId="2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4" fillId="0" borderId="2" xfId="0" applyFont="1" applyBorder="1" applyAlignment="1"/>
    <xf numFmtId="0" fontId="0" fillId="0" borderId="3" xfId="0" applyFont="1" applyBorder="1" applyAlignment="1"/>
    <xf numFmtId="0" fontId="0" fillId="0" borderId="4" xfId="0" applyFont="1" applyBorder="1" applyAlignment="1"/>
    <xf numFmtId="0" fontId="3" fillId="0" borderId="26" xfId="0" applyFont="1" applyBorder="1" applyAlignment="1">
      <alignment horizontal="left" vertical="center" wrapText="1"/>
    </xf>
    <xf numFmtId="0" fontId="0" fillId="0" borderId="0" xfId="0" applyFont="1" applyAlignment="1">
      <alignment horizontal="left" vertical="center" wrapText="1"/>
    </xf>
    <xf numFmtId="0" fontId="0" fillId="0" borderId="22" xfId="0" applyFont="1" applyBorder="1" applyAlignment="1">
      <alignment horizontal="left" vertical="center" wrapText="1"/>
    </xf>
  </cellXfs>
  <cellStyles count="2">
    <cellStyle name="Įprastas" xfId="0" builtinId="0"/>
    <cellStyle name="STYL1 - Style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investicijos.lt/uploads/documents/docs/Verslo%20planas/Nemunas_plan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Turinys"/>
      <sheetName val="Suvestine"/>
      <sheetName val="senseInfo"/>
      <sheetName val="goalSeekInfo"/>
      <sheetName val="Modelis"/>
      <sheetName val="Investicijos detal"/>
      <sheetName val="Darbų grafikas"/>
      <sheetName val="Pajamos-suvestinė"/>
      <sheetName val="Investicijos"/>
      <sheetName val="Finansavimas"/>
      <sheetName val="Prognozavimas"/>
      <sheetName val="DUF"/>
      <sheetName val="Išlaidos"/>
      <sheetName val="Islaidu struktura"/>
      <sheetName val="Islaidu struktura (2)"/>
      <sheetName val="Išlaidų dinamika"/>
      <sheetName val="Pajamos"/>
      <sheetName val="Chart - Pajamu strukt."/>
      <sheetName val="Chart - Pajamu dinamika"/>
      <sheetName val="Amortizacija"/>
      <sheetName val="Apyvartinis kapitalas"/>
      <sheetName val="Mokesčiai"/>
      <sheetName val="Pinigų srautai"/>
      <sheetName val="Pinigų srautai mėn."/>
      <sheetName val="Pradinė pelno(nuostolio) atask."/>
      <sheetName val="Progn. pelno (nuostolio) atask."/>
      <sheetName val="Chart-Pelnas"/>
      <sheetName val="Pradinis balansas"/>
      <sheetName val="Progn. balansas"/>
      <sheetName val="Luzio taskas"/>
      <sheetName val="Chart - Lūžio taškas"/>
      <sheetName val="Chart-Luzio taskas"/>
      <sheetName val="Finansiniai rodikliai"/>
      <sheetName val="Chart - Fin. analizė"/>
      <sheetName val="Eco. gyvybingumas"/>
      <sheetName val="Chart-visos isl."/>
      <sheetName val="Chart-tiesiog. islaidos"/>
      <sheetName val="Chart-zaliavu c"/>
      <sheetName val="Chart-Veiklos islaidos"/>
      <sheetName val="Chart_tiesiog.isl._s."/>
      <sheetName val="Chart-Veiklos isl._s"/>
      <sheetName val="Chart_zaliavu c_s"/>
      <sheetName val="Chart-pajamos"/>
      <sheetName val="Chart-Pajamos_s"/>
      <sheetName val="Chart - Finansinė analizė"/>
    </sheetNames>
    <sheetDataSet>
      <sheetData sheetId="0">
        <row r="1">
          <cell r="B1">
            <v>0</v>
          </cell>
        </row>
        <row r="2">
          <cell r="B2" t="str">
            <v>tūkst.Lt.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 sheetId="23"/>
      <sheetData sheetId="24"/>
      <sheetData sheetId="25"/>
      <sheetData sheetId="26"/>
      <sheetData sheetId="27" refreshError="1"/>
      <sheetData sheetId="28"/>
      <sheetData sheetId="29"/>
      <sheetData sheetId="30"/>
      <sheetData sheetId="31" refreshError="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8"/>
  <sheetViews>
    <sheetView tabSelected="1" topLeftCell="A478" zoomScale="71" zoomScaleNormal="71" zoomScaleSheetLayoutView="80" zoomScalePageLayoutView="42" workbookViewId="0">
      <selection activeCell="D68" sqref="D68"/>
    </sheetView>
  </sheetViews>
  <sheetFormatPr defaultColWidth="17.5" defaultRowHeight="27.95" customHeight="1"/>
  <cols>
    <col min="1" max="1" width="24.625" style="10" customWidth="1"/>
    <col min="2" max="2" width="20.375" style="10" customWidth="1"/>
    <col min="3" max="9" width="17.5" style="10"/>
    <col min="10" max="10" width="17.5" style="10" customWidth="1"/>
    <col min="11" max="11" width="17.5" style="10"/>
    <col min="12" max="12" width="0.375" style="10" customWidth="1"/>
    <col min="13" max="13" width="17.5" style="10" hidden="1" customWidth="1"/>
    <col min="14" max="16384" width="17.5" style="10"/>
  </cols>
  <sheetData>
    <row r="1" spans="1:7" ht="27.95" customHeight="1">
      <c r="A1" s="4"/>
    </row>
    <row r="2" spans="1:7" ht="27.95" customHeight="1">
      <c r="A2" s="11"/>
      <c r="C2" s="269"/>
      <c r="D2" s="269"/>
      <c r="E2" s="269"/>
      <c r="F2" s="269"/>
    </row>
    <row r="3" spans="1:7" ht="18" customHeight="1">
      <c r="A3" s="11"/>
      <c r="C3" s="252" t="s">
        <v>404</v>
      </c>
      <c r="D3" s="253"/>
      <c r="E3" s="253"/>
      <c r="F3" s="253"/>
    </row>
    <row r="4" spans="1:7" ht="18" customHeight="1">
      <c r="A4" s="11"/>
      <c r="B4" s="8"/>
      <c r="C4" s="7"/>
      <c r="D4" s="13"/>
      <c r="E4" s="13"/>
      <c r="F4" s="13"/>
    </row>
    <row r="5" spans="1:7" ht="81.75" customHeight="1">
      <c r="A5" s="8"/>
      <c r="B5" s="270" t="s">
        <v>429</v>
      </c>
      <c r="C5" s="271"/>
      <c r="D5" s="271"/>
      <c r="E5" s="271"/>
      <c r="F5" s="271"/>
      <c r="G5" s="271"/>
    </row>
    <row r="6" spans="1:7" ht="15" customHeight="1">
      <c r="A6" s="11"/>
    </row>
    <row r="7" spans="1:7" ht="15" customHeight="1">
      <c r="A7" s="11"/>
      <c r="D7" s="269"/>
      <c r="E7" s="269"/>
    </row>
    <row r="8" spans="1:7" ht="15" customHeight="1">
      <c r="A8" s="11"/>
      <c r="D8" s="252" t="s">
        <v>405</v>
      </c>
      <c r="E8" s="252"/>
    </row>
    <row r="9" spans="1:7" ht="15" customHeight="1">
      <c r="A9" s="11"/>
    </row>
    <row r="10" spans="1:7" ht="15" customHeight="1">
      <c r="A10" s="11"/>
      <c r="D10" s="269"/>
      <c r="E10" s="269"/>
    </row>
    <row r="11" spans="1:7" ht="15" customHeight="1">
      <c r="A11" s="11"/>
      <c r="D11" s="253" t="s">
        <v>406</v>
      </c>
      <c r="E11" s="253"/>
    </row>
    <row r="12" spans="1:7" ht="15" customHeight="1">
      <c r="A12" s="11"/>
    </row>
    <row r="13" spans="1:7" ht="15" customHeight="1">
      <c r="A13" s="14"/>
    </row>
    <row r="14" spans="1:7" ht="15" customHeight="1">
      <c r="A14" s="15" t="s">
        <v>407</v>
      </c>
    </row>
    <row r="15" spans="1:7" ht="15" customHeight="1">
      <c r="A15" s="15"/>
    </row>
    <row r="16" spans="1:7" ht="15" customHeight="1">
      <c r="A16" s="16" t="s">
        <v>408</v>
      </c>
      <c r="B16" s="17"/>
      <c r="C16" s="18"/>
      <c r="D16" s="18"/>
      <c r="E16" s="18"/>
      <c r="F16" s="19"/>
    </row>
    <row r="17" spans="1:6" ht="15" customHeight="1">
      <c r="A17" s="20" t="s">
        <v>409</v>
      </c>
      <c r="B17" s="272"/>
      <c r="C17" s="272"/>
      <c r="D17" s="272"/>
      <c r="E17" s="272"/>
      <c r="F17" s="272"/>
    </row>
    <row r="18" spans="1:6" ht="15" customHeight="1">
      <c r="A18" s="20" t="s">
        <v>410</v>
      </c>
      <c r="B18" s="272"/>
      <c r="C18" s="272"/>
      <c r="D18" s="272"/>
      <c r="E18" s="272"/>
      <c r="F18" s="272"/>
    </row>
    <row r="19" spans="1:6" ht="15" customHeight="1">
      <c r="A19" s="15"/>
    </row>
    <row r="20" spans="1:6" ht="19.5" customHeight="1">
      <c r="A20" s="15" t="s">
        <v>411</v>
      </c>
    </row>
    <row r="21" spans="1:6" ht="15" customHeight="1">
      <c r="A21" s="283" t="s">
        <v>412</v>
      </c>
      <c r="B21" s="284"/>
      <c r="C21" s="284"/>
      <c r="D21" s="284"/>
      <c r="E21" s="284"/>
      <c r="F21" s="285"/>
    </row>
    <row r="22" spans="1:6" ht="30" customHeight="1">
      <c r="A22" s="286" t="s">
        <v>413</v>
      </c>
      <c r="B22" s="287"/>
      <c r="C22" s="287"/>
      <c r="D22" s="287"/>
      <c r="E22" s="287"/>
      <c r="F22" s="288"/>
    </row>
    <row r="23" spans="1:6" ht="15" customHeight="1">
      <c r="A23" s="185"/>
      <c r="B23" s="186"/>
      <c r="C23" s="186"/>
      <c r="D23" s="186"/>
      <c r="E23" s="186"/>
      <c r="F23" s="187"/>
    </row>
    <row r="24" spans="1:6" ht="15" customHeight="1">
      <c r="A24" s="188"/>
      <c r="B24" s="189"/>
      <c r="C24" s="189"/>
      <c r="D24" s="189"/>
      <c r="E24" s="189"/>
      <c r="F24" s="190"/>
    </row>
    <row r="25" spans="1:6" ht="15" customHeight="1">
      <c r="A25" s="188"/>
      <c r="B25" s="189"/>
      <c r="C25" s="189"/>
      <c r="D25" s="189"/>
      <c r="E25" s="189"/>
      <c r="F25" s="190"/>
    </row>
    <row r="26" spans="1:6" ht="15" customHeight="1">
      <c r="A26" s="188"/>
      <c r="B26" s="189"/>
      <c r="C26" s="189"/>
      <c r="D26" s="189"/>
      <c r="E26" s="189"/>
      <c r="F26" s="190"/>
    </row>
    <row r="27" spans="1:6" ht="15" customHeight="1">
      <c r="A27" s="191"/>
      <c r="B27" s="192"/>
      <c r="C27" s="192"/>
      <c r="D27" s="192"/>
      <c r="E27" s="192"/>
      <c r="F27" s="193"/>
    </row>
    <row r="28" spans="1:6" ht="29.25" customHeight="1">
      <c r="A28" s="268" t="s">
        <v>414</v>
      </c>
      <c r="B28" s="258"/>
      <c r="C28" s="258"/>
      <c r="D28" s="258"/>
      <c r="E28" s="258"/>
      <c r="F28" s="258"/>
    </row>
    <row r="29" spans="1:6" ht="15" customHeight="1">
      <c r="A29" s="257" t="s">
        <v>415</v>
      </c>
      <c r="B29" s="258"/>
      <c r="C29" s="258"/>
      <c r="D29" s="258"/>
      <c r="E29" s="258"/>
      <c r="F29" s="258"/>
    </row>
    <row r="30" spans="1:6" ht="15" customHeight="1">
      <c r="A30" s="185"/>
      <c r="B30" s="186"/>
      <c r="C30" s="186"/>
      <c r="D30" s="186"/>
      <c r="E30" s="186"/>
      <c r="F30" s="187"/>
    </row>
    <row r="31" spans="1:6" ht="15" customHeight="1">
      <c r="A31" s="188"/>
      <c r="B31" s="189"/>
      <c r="C31" s="189"/>
      <c r="D31" s="189"/>
      <c r="E31" s="189"/>
      <c r="F31" s="190"/>
    </row>
    <row r="32" spans="1:6" ht="15" customHeight="1">
      <c r="A32" s="191"/>
      <c r="B32" s="192"/>
      <c r="C32" s="192"/>
      <c r="D32" s="192"/>
      <c r="E32" s="192"/>
      <c r="F32" s="193"/>
    </row>
    <row r="33" spans="1:6" ht="56.25" customHeight="1">
      <c r="A33" s="268" t="s">
        <v>416</v>
      </c>
      <c r="B33" s="258"/>
      <c r="C33" s="258"/>
      <c r="D33" s="258"/>
      <c r="E33" s="258"/>
      <c r="F33" s="258"/>
    </row>
    <row r="34" spans="1:6" ht="15" customHeight="1">
      <c r="A34" s="274"/>
      <c r="B34" s="275"/>
      <c r="C34" s="275"/>
      <c r="D34" s="275"/>
      <c r="E34" s="275"/>
      <c r="F34" s="276"/>
    </row>
    <row r="35" spans="1:6" ht="15" customHeight="1">
      <c r="A35" s="277"/>
      <c r="B35" s="278"/>
      <c r="C35" s="278"/>
      <c r="D35" s="278"/>
      <c r="E35" s="278"/>
      <c r="F35" s="279"/>
    </row>
    <row r="36" spans="1:6" ht="15" customHeight="1">
      <c r="A36" s="277"/>
      <c r="B36" s="278"/>
      <c r="C36" s="278"/>
      <c r="D36" s="278"/>
      <c r="E36" s="278"/>
      <c r="F36" s="279"/>
    </row>
    <row r="37" spans="1:6" ht="15" customHeight="1">
      <c r="A37" s="277"/>
      <c r="B37" s="278"/>
      <c r="C37" s="278"/>
      <c r="D37" s="278"/>
      <c r="E37" s="278"/>
      <c r="F37" s="279"/>
    </row>
    <row r="38" spans="1:6" ht="15" customHeight="1">
      <c r="A38" s="277"/>
      <c r="B38" s="278"/>
      <c r="C38" s="278"/>
      <c r="D38" s="278"/>
      <c r="E38" s="278"/>
      <c r="F38" s="279"/>
    </row>
    <row r="39" spans="1:6" ht="15" customHeight="1">
      <c r="A39" s="280"/>
      <c r="B39" s="281"/>
      <c r="C39" s="281"/>
      <c r="D39" s="281"/>
      <c r="E39" s="281"/>
      <c r="F39" s="282"/>
    </row>
    <row r="40" spans="1:6" ht="15" customHeight="1">
      <c r="A40" s="21"/>
      <c r="B40" s="22"/>
      <c r="C40" s="22"/>
      <c r="D40" s="22"/>
      <c r="E40" s="22"/>
      <c r="F40" s="22"/>
    </row>
    <row r="41" spans="1:6" ht="20.25" customHeight="1">
      <c r="A41" s="15" t="s">
        <v>417</v>
      </c>
      <c r="B41" s="22"/>
      <c r="C41" s="22"/>
      <c r="D41" s="22"/>
      <c r="E41" s="22"/>
      <c r="F41" s="22"/>
    </row>
    <row r="42" spans="1:6" ht="17.25" customHeight="1">
      <c r="A42" s="268" t="s">
        <v>418</v>
      </c>
      <c r="B42" s="258"/>
      <c r="C42" s="258"/>
      <c r="D42" s="258"/>
      <c r="E42" s="258"/>
      <c r="F42" s="258"/>
    </row>
    <row r="43" spans="1:6" ht="15" customHeight="1">
      <c r="A43" s="257" t="s">
        <v>419</v>
      </c>
      <c r="B43" s="258"/>
      <c r="C43" s="258"/>
      <c r="D43" s="258"/>
      <c r="E43" s="258"/>
      <c r="F43" s="258"/>
    </row>
    <row r="44" spans="1:6" ht="15" customHeight="1">
      <c r="A44" s="259"/>
      <c r="B44" s="260"/>
      <c r="C44" s="260"/>
      <c r="D44" s="260"/>
      <c r="E44" s="260"/>
      <c r="F44" s="261"/>
    </row>
    <row r="45" spans="1:6" ht="15" customHeight="1">
      <c r="A45" s="262"/>
      <c r="B45" s="263"/>
      <c r="C45" s="263"/>
      <c r="D45" s="263"/>
      <c r="E45" s="263"/>
      <c r="F45" s="264"/>
    </row>
    <row r="46" spans="1:6" ht="15" customHeight="1">
      <c r="A46" s="262"/>
      <c r="B46" s="263"/>
      <c r="C46" s="263"/>
      <c r="D46" s="263"/>
      <c r="E46" s="263"/>
      <c r="F46" s="264"/>
    </row>
    <row r="47" spans="1:6" ht="15" customHeight="1">
      <c r="A47" s="262"/>
      <c r="B47" s="263"/>
      <c r="C47" s="263"/>
      <c r="D47" s="263"/>
      <c r="E47" s="263"/>
      <c r="F47" s="264"/>
    </row>
    <row r="48" spans="1:6" ht="15" customHeight="1">
      <c r="A48" s="265"/>
      <c r="B48" s="266"/>
      <c r="C48" s="266"/>
      <c r="D48" s="266"/>
      <c r="E48" s="266"/>
      <c r="F48" s="267"/>
    </row>
    <row r="49" spans="1:9" ht="15" customHeight="1">
      <c r="A49" s="15"/>
      <c r="B49" s="22"/>
      <c r="C49" s="22"/>
      <c r="D49" s="22"/>
      <c r="E49" s="22"/>
      <c r="F49" s="22"/>
    </row>
    <row r="50" spans="1:9" ht="20.25" customHeight="1">
      <c r="A50" s="15" t="s">
        <v>420</v>
      </c>
      <c r="B50" s="22"/>
      <c r="C50" s="22"/>
      <c r="D50" s="22"/>
      <c r="E50" s="22"/>
      <c r="F50" s="22"/>
    </row>
    <row r="51" spans="1:9" ht="27.75" customHeight="1">
      <c r="A51" s="257" t="s">
        <v>421</v>
      </c>
      <c r="B51" s="258"/>
      <c r="C51" s="258"/>
      <c r="D51" s="258"/>
      <c r="E51" s="258"/>
      <c r="F51" s="258"/>
    </row>
    <row r="52" spans="1:9" ht="15" customHeight="1">
      <c r="A52" s="259"/>
      <c r="B52" s="260"/>
      <c r="C52" s="260"/>
      <c r="D52" s="260"/>
      <c r="E52" s="260"/>
      <c r="F52" s="261"/>
    </row>
    <row r="53" spans="1:9" ht="15" customHeight="1">
      <c r="A53" s="262"/>
      <c r="B53" s="263"/>
      <c r="C53" s="263"/>
      <c r="D53" s="263"/>
      <c r="E53" s="263"/>
      <c r="F53" s="264"/>
    </row>
    <row r="54" spans="1:9" ht="15" customHeight="1">
      <c r="A54" s="262"/>
      <c r="B54" s="263"/>
      <c r="C54" s="263"/>
      <c r="D54" s="263"/>
      <c r="E54" s="263"/>
      <c r="F54" s="264"/>
    </row>
    <row r="55" spans="1:9" ht="15" customHeight="1">
      <c r="A55" s="262"/>
      <c r="B55" s="263"/>
      <c r="C55" s="263"/>
      <c r="D55" s="263"/>
      <c r="E55" s="263"/>
      <c r="F55" s="264"/>
    </row>
    <row r="56" spans="1:9" ht="15" customHeight="1">
      <c r="A56" s="262"/>
      <c r="B56" s="263"/>
      <c r="C56" s="263"/>
      <c r="D56" s="263"/>
      <c r="E56" s="263"/>
      <c r="F56" s="264"/>
    </row>
    <row r="57" spans="1:9" ht="15" customHeight="1">
      <c r="A57" s="265"/>
      <c r="B57" s="266"/>
      <c r="C57" s="266"/>
      <c r="D57" s="266"/>
      <c r="E57" s="266"/>
      <c r="F57" s="267"/>
    </row>
    <row r="58" spans="1:9" ht="15" customHeight="1">
      <c r="A58" s="23"/>
      <c r="B58" s="24"/>
      <c r="C58" s="24"/>
      <c r="D58" s="24"/>
      <c r="E58" s="24"/>
      <c r="F58" s="24"/>
    </row>
    <row r="59" spans="1:9" ht="15" customHeight="1">
      <c r="A59" s="25" t="s">
        <v>11</v>
      </c>
      <c r="B59" s="24"/>
      <c r="C59" s="24"/>
      <c r="D59" s="24"/>
      <c r="E59" s="24"/>
      <c r="F59" s="24"/>
    </row>
    <row r="60" spans="1:9" ht="15" customHeight="1" thickBot="1">
      <c r="A60" s="11"/>
    </row>
    <row r="61" spans="1:9" ht="27.95" customHeight="1" thickBot="1">
      <c r="A61" s="205"/>
      <c r="B61" s="27" t="s">
        <v>215</v>
      </c>
      <c r="C61" s="207" t="s">
        <v>1</v>
      </c>
      <c r="D61" s="208"/>
      <c r="E61" s="208"/>
      <c r="F61" s="208"/>
      <c r="G61" s="208"/>
      <c r="H61" s="208"/>
      <c r="I61" s="209"/>
    </row>
    <row r="62" spans="1:9" ht="27.95" customHeight="1" thickBot="1">
      <c r="A62" s="206"/>
      <c r="B62" s="31" t="s">
        <v>0</v>
      </c>
      <c r="C62" s="32" t="s">
        <v>373</v>
      </c>
      <c r="D62" s="32" t="s">
        <v>373</v>
      </c>
      <c r="E62" s="32" t="s">
        <v>373</v>
      </c>
      <c r="F62" s="32" t="s">
        <v>373</v>
      </c>
      <c r="G62" s="32" t="s">
        <v>373</v>
      </c>
      <c r="H62" s="32" t="s">
        <v>373</v>
      </c>
      <c r="I62" s="32" t="s">
        <v>373</v>
      </c>
    </row>
    <row r="63" spans="1:9" ht="27.95" customHeight="1" thickBot="1">
      <c r="A63" s="210" t="s">
        <v>2</v>
      </c>
      <c r="B63" s="225"/>
      <c r="C63" s="225"/>
      <c r="D63" s="225"/>
      <c r="E63" s="225"/>
      <c r="F63" s="225"/>
      <c r="G63" s="225"/>
      <c r="H63" s="225"/>
      <c r="I63" s="273"/>
    </row>
    <row r="64" spans="1:9" ht="27.95" customHeight="1" thickBot="1">
      <c r="A64" s="183" t="s">
        <v>3</v>
      </c>
      <c r="B64" s="34" t="s">
        <v>4</v>
      </c>
      <c r="C64" s="34" t="s">
        <v>4</v>
      </c>
      <c r="D64" s="34" t="s">
        <v>4</v>
      </c>
      <c r="E64" s="34" t="s">
        <v>4</v>
      </c>
      <c r="F64" s="34" t="s">
        <v>4</v>
      </c>
      <c r="G64" s="34" t="s">
        <v>4</v>
      </c>
      <c r="H64" s="34" t="s">
        <v>4</v>
      </c>
      <c r="I64" s="34" t="s">
        <v>4</v>
      </c>
    </row>
    <row r="65" spans="1:10" ht="33" customHeight="1" thickBot="1">
      <c r="A65" s="35" t="s">
        <v>5</v>
      </c>
      <c r="B65" s="36"/>
      <c r="C65" s="36"/>
      <c r="D65" s="36"/>
      <c r="E65" s="36"/>
      <c r="F65" s="36"/>
      <c r="G65" s="36"/>
      <c r="H65" s="36"/>
      <c r="I65" s="36"/>
    </row>
    <row r="66" spans="1:10" ht="27.95" customHeight="1" thickBot="1">
      <c r="A66" s="35" t="s">
        <v>6</v>
      </c>
      <c r="B66" s="37"/>
      <c r="C66" s="37"/>
      <c r="D66" s="37"/>
      <c r="E66" s="37"/>
      <c r="F66" s="37"/>
      <c r="G66" s="37"/>
      <c r="H66" s="37"/>
      <c r="I66" s="37"/>
    </row>
    <row r="67" spans="1:10" ht="27.95" customHeight="1" thickBot="1">
      <c r="A67" s="35" t="s">
        <v>7</v>
      </c>
      <c r="B67" s="37"/>
      <c r="C67" s="37"/>
      <c r="D67" s="37"/>
      <c r="E67" s="37"/>
      <c r="F67" s="37"/>
      <c r="G67" s="37"/>
      <c r="H67" s="37"/>
      <c r="I67" s="37"/>
    </row>
    <row r="68" spans="1:10" ht="27.95" customHeight="1" thickBot="1">
      <c r="A68" s="35" t="s">
        <v>8</v>
      </c>
      <c r="B68" s="141">
        <f>B66*B67</f>
        <v>0</v>
      </c>
      <c r="C68" s="141">
        <f t="shared" ref="C68:I68" si="0">C66*C67</f>
        <v>0</v>
      </c>
      <c r="D68" s="141">
        <f t="shared" si="0"/>
        <v>0</v>
      </c>
      <c r="E68" s="141">
        <f t="shared" si="0"/>
        <v>0</v>
      </c>
      <c r="F68" s="141">
        <f t="shared" si="0"/>
        <v>0</v>
      </c>
      <c r="G68" s="141">
        <f t="shared" si="0"/>
        <v>0</v>
      </c>
      <c r="H68" s="141">
        <f t="shared" si="0"/>
        <v>0</v>
      </c>
      <c r="I68" s="141">
        <f t="shared" si="0"/>
        <v>0</v>
      </c>
    </row>
    <row r="69" spans="1:10" ht="27.95" customHeight="1" thickBot="1">
      <c r="A69" s="184" t="s">
        <v>9</v>
      </c>
      <c r="B69" s="34" t="s">
        <v>4</v>
      </c>
      <c r="C69" s="34" t="s">
        <v>4</v>
      </c>
      <c r="D69" s="34" t="s">
        <v>4</v>
      </c>
      <c r="E69" s="34" t="s">
        <v>4</v>
      </c>
      <c r="F69" s="34" t="s">
        <v>4</v>
      </c>
      <c r="G69" s="34" t="s">
        <v>4</v>
      </c>
      <c r="H69" s="34" t="s">
        <v>4</v>
      </c>
      <c r="I69" s="34" t="s">
        <v>4</v>
      </c>
    </row>
    <row r="70" spans="1:10" ht="39.75" customHeight="1" thickBot="1">
      <c r="A70" s="35" t="s">
        <v>5</v>
      </c>
      <c r="B70" s="37"/>
      <c r="C70" s="37"/>
      <c r="D70" s="37"/>
      <c r="E70" s="37"/>
      <c r="F70" s="37"/>
      <c r="G70" s="37"/>
      <c r="H70" s="37"/>
      <c r="I70" s="37"/>
    </row>
    <row r="71" spans="1:10" ht="27.95" customHeight="1" thickBot="1">
      <c r="A71" s="35" t="s">
        <v>6</v>
      </c>
      <c r="B71" s="37"/>
      <c r="C71" s="37"/>
      <c r="D71" s="37"/>
      <c r="E71" s="37"/>
      <c r="F71" s="37"/>
      <c r="G71" s="37"/>
      <c r="H71" s="37"/>
      <c r="I71" s="37"/>
      <c r="J71" s="6"/>
    </row>
    <row r="72" spans="1:10" ht="27.95" customHeight="1" thickBot="1">
      <c r="A72" s="35" t="s">
        <v>7</v>
      </c>
      <c r="B72" s="37"/>
      <c r="C72" s="37"/>
      <c r="D72" s="37"/>
      <c r="E72" s="37"/>
      <c r="F72" s="37"/>
      <c r="G72" s="37"/>
      <c r="H72" s="37"/>
      <c r="I72" s="37"/>
    </row>
    <row r="73" spans="1:10" ht="27.95" customHeight="1" thickBot="1">
      <c r="A73" s="35" t="s">
        <v>8</v>
      </c>
      <c r="B73" s="141">
        <f>B71*B72</f>
        <v>0</v>
      </c>
      <c r="C73" s="141">
        <f t="shared" ref="C73:I73" si="1">C71*C72</f>
        <v>0</v>
      </c>
      <c r="D73" s="141">
        <f t="shared" si="1"/>
        <v>0</v>
      </c>
      <c r="E73" s="141">
        <f t="shared" si="1"/>
        <v>0</v>
      </c>
      <c r="F73" s="141">
        <f t="shared" si="1"/>
        <v>0</v>
      </c>
      <c r="G73" s="141">
        <f t="shared" si="1"/>
        <v>0</v>
      </c>
      <c r="H73" s="141">
        <f t="shared" si="1"/>
        <v>0</v>
      </c>
      <c r="I73" s="141">
        <f t="shared" si="1"/>
        <v>0</v>
      </c>
    </row>
    <row r="74" spans="1:10" ht="27.95" customHeight="1" thickBot="1">
      <c r="A74" s="184" t="s">
        <v>9</v>
      </c>
      <c r="B74" s="34" t="s">
        <v>4</v>
      </c>
      <c r="C74" s="34" t="s">
        <v>4</v>
      </c>
      <c r="D74" s="34" t="s">
        <v>4</v>
      </c>
      <c r="E74" s="34" t="s">
        <v>4</v>
      </c>
      <c r="F74" s="34" t="s">
        <v>4</v>
      </c>
      <c r="G74" s="34" t="s">
        <v>4</v>
      </c>
      <c r="H74" s="34" t="s">
        <v>4</v>
      </c>
      <c r="I74" s="34" t="s">
        <v>4</v>
      </c>
    </row>
    <row r="75" spans="1:10" ht="27.95" customHeight="1" thickBot="1">
      <c r="A75" s="35" t="s">
        <v>5</v>
      </c>
      <c r="B75" s="38"/>
      <c r="C75" s="39"/>
      <c r="D75" s="39"/>
      <c r="E75" s="39"/>
      <c r="F75" s="39"/>
      <c r="G75" s="39"/>
      <c r="H75" s="39"/>
      <c r="I75" s="39"/>
    </row>
    <row r="76" spans="1:10" ht="27.95" customHeight="1" thickBot="1">
      <c r="A76" s="35" t="s">
        <v>6</v>
      </c>
      <c r="B76" s="38"/>
      <c r="C76" s="38"/>
      <c r="D76" s="38"/>
      <c r="E76" s="38"/>
      <c r="F76" s="38"/>
      <c r="G76" s="38"/>
      <c r="H76" s="39"/>
      <c r="I76" s="38"/>
    </row>
    <row r="77" spans="1:10" ht="27.95" customHeight="1" thickBot="1">
      <c r="A77" s="35" t="s">
        <v>7</v>
      </c>
      <c r="B77" s="39"/>
      <c r="C77" s="39"/>
      <c r="D77" s="39"/>
      <c r="E77" s="39"/>
      <c r="F77" s="39"/>
      <c r="G77" s="39"/>
      <c r="H77" s="39"/>
      <c r="I77" s="39"/>
    </row>
    <row r="78" spans="1:10" ht="27.95" customHeight="1" thickBot="1">
      <c r="A78" s="35" t="s">
        <v>8</v>
      </c>
      <c r="B78" s="141">
        <f>B76*B77</f>
        <v>0</v>
      </c>
      <c r="C78" s="141">
        <f t="shared" ref="C78:I78" si="2">C76*C77</f>
        <v>0</v>
      </c>
      <c r="D78" s="141">
        <f t="shared" si="2"/>
        <v>0</v>
      </c>
      <c r="E78" s="141">
        <f t="shared" si="2"/>
        <v>0</v>
      </c>
      <c r="F78" s="141">
        <f t="shared" si="2"/>
        <v>0</v>
      </c>
      <c r="G78" s="141">
        <f t="shared" si="2"/>
        <v>0</v>
      </c>
      <c r="H78" s="141">
        <f t="shared" si="2"/>
        <v>0</v>
      </c>
      <c r="I78" s="141">
        <f t="shared" si="2"/>
        <v>0</v>
      </c>
    </row>
    <row r="79" spans="1:10" ht="27.95" customHeight="1" thickBot="1">
      <c r="A79" s="184" t="s">
        <v>9</v>
      </c>
      <c r="B79" s="34" t="s">
        <v>4</v>
      </c>
      <c r="C79" s="34" t="s">
        <v>4</v>
      </c>
      <c r="D79" s="34" t="s">
        <v>4</v>
      </c>
      <c r="E79" s="34" t="s">
        <v>4</v>
      </c>
      <c r="F79" s="34" t="s">
        <v>4</v>
      </c>
      <c r="G79" s="34" t="s">
        <v>4</v>
      </c>
      <c r="H79" s="34" t="s">
        <v>4</v>
      </c>
      <c r="I79" s="34" t="s">
        <v>4</v>
      </c>
    </row>
    <row r="80" spans="1:10" ht="27.95" customHeight="1" thickBot="1">
      <c r="A80" s="35" t="s">
        <v>5</v>
      </c>
      <c r="B80" s="38"/>
      <c r="C80" s="38"/>
      <c r="D80" s="38"/>
      <c r="E80" s="38"/>
      <c r="F80" s="38"/>
      <c r="G80" s="38"/>
      <c r="H80" s="38"/>
      <c r="I80" s="38"/>
    </row>
    <row r="81" spans="1:9" ht="27.95" customHeight="1" thickBot="1">
      <c r="A81" s="35" t="s">
        <v>6</v>
      </c>
      <c r="B81" s="38"/>
      <c r="C81" s="38"/>
      <c r="D81" s="38"/>
      <c r="E81" s="38"/>
      <c r="F81" s="38"/>
      <c r="G81" s="38"/>
      <c r="H81" s="38"/>
      <c r="I81" s="38"/>
    </row>
    <row r="82" spans="1:9" ht="27.75" customHeight="1" thickBot="1">
      <c r="A82" s="35" t="s">
        <v>7</v>
      </c>
      <c r="B82" s="39"/>
      <c r="C82" s="39"/>
      <c r="D82" s="39"/>
      <c r="E82" s="39"/>
      <c r="F82" s="39"/>
      <c r="G82" s="39"/>
      <c r="H82" s="39"/>
      <c r="I82" s="39"/>
    </row>
    <row r="83" spans="1:9" ht="27.95" customHeight="1" thickBot="1">
      <c r="A83" s="35" t="s">
        <v>8</v>
      </c>
      <c r="B83" s="141">
        <f>B81*B82</f>
        <v>0</v>
      </c>
      <c r="C83" s="141">
        <f t="shared" ref="C83:I83" si="3">C81*C82</f>
        <v>0</v>
      </c>
      <c r="D83" s="141">
        <f t="shared" si="3"/>
        <v>0</v>
      </c>
      <c r="E83" s="141">
        <f t="shared" si="3"/>
        <v>0</v>
      </c>
      <c r="F83" s="141">
        <f t="shared" si="3"/>
        <v>0</v>
      </c>
      <c r="G83" s="141">
        <f t="shared" si="3"/>
        <v>0</v>
      </c>
      <c r="H83" s="141">
        <f t="shared" si="3"/>
        <v>0</v>
      </c>
      <c r="I83" s="141">
        <f t="shared" si="3"/>
        <v>0</v>
      </c>
    </row>
    <row r="84" spans="1:9" ht="27.95" customHeight="1" thickBot="1">
      <c r="A84" s="184" t="s">
        <v>9</v>
      </c>
      <c r="B84" s="34" t="s">
        <v>4</v>
      </c>
      <c r="C84" s="34" t="s">
        <v>4</v>
      </c>
      <c r="D84" s="34" t="s">
        <v>4</v>
      </c>
      <c r="E84" s="34" t="s">
        <v>4</v>
      </c>
      <c r="F84" s="34" t="s">
        <v>4</v>
      </c>
      <c r="G84" s="34" t="s">
        <v>4</v>
      </c>
      <c r="H84" s="34" t="s">
        <v>4</v>
      </c>
      <c r="I84" s="34" t="s">
        <v>4</v>
      </c>
    </row>
    <row r="85" spans="1:9" ht="27.95" customHeight="1" thickBot="1">
      <c r="A85" s="35" t="s">
        <v>5</v>
      </c>
      <c r="B85" s="38"/>
      <c r="C85" s="38"/>
      <c r="D85" s="38"/>
      <c r="E85" s="38"/>
      <c r="F85" s="38"/>
      <c r="G85" s="38"/>
      <c r="H85" s="38"/>
      <c r="I85" s="38"/>
    </row>
    <row r="86" spans="1:9" ht="37.5" customHeight="1" thickBot="1">
      <c r="A86" s="35" t="s">
        <v>6</v>
      </c>
      <c r="B86" s="38"/>
      <c r="C86" s="38"/>
      <c r="D86" s="38"/>
      <c r="E86" s="38"/>
      <c r="F86" s="38"/>
      <c r="G86" s="38"/>
      <c r="H86" s="38"/>
      <c r="I86" s="38"/>
    </row>
    <row r="87" spans="1:9" ht="27.95" customHeight="1" thickBot="1">
      <c r="A87" s="35" t="s">
        <v>7</v>
      </c>
      <c r="B87" s="39"/>
      <c r="C87" s="39"/>
      <c r="D87" s="39"/>
      <c r="E87" s="39"/>
      <c r="F87" s="39"/>
      <c r="G87" s="39"/>
      <c r="H87" s="39"/>
      <c r="I87" s="39"/>
    </row>
    <row r="88" spans="1:9" ht="27.95" customHeight="1" thickBot="1">
      <c r="A88" s="35" t="s">
        <v>8</v>
      </c>
      <c r="B88" s="141">
        <f>B86*B87</f>
        <v>0</v>
      </c>
      <c r="C88" s="141">
        <f t="shared" ref="C88:I88" si="4">C86*C87</f>
        <v>0</v>
      </c>
      <c r="D88" s="141">
        <f t="shared" si="4"/>
        <v>0</v>
      </c>
      <c r="E88" s="141">
        <f t="shared" si="4"/>
        <v>0</v>
      </c>
      <c r="F88" s="141">
        <f t="shared" si="4"/>
        <v>0</v>
      </c>
      <c r="G88" s="141">
        <f t="shared" si="4"/>
        <v>0</v>
      </c>
      <c r="H88" s="141">
        <f t="shared" si="4"/>
        <v>0</v>
      </c>
      <c r="I88" s="141">
        <f t="shared" si="4"/>
        <v>0</v>
      </c>
    </row>
    <row r="89" spans="1:9" ht="27.95" customHeight="1" thickBot="1">
      <c r="A89" s="184" t="s">
        <v>9</v>
      </c>
      <c r="B89" s="34" t="s">
        <v>4</v>
      </c>
      <c r="C89" s="34" t="s">
        <v>4</v>
      </c>
      <c r="D89" s="34" t="s">
        <v>4</v>
      </c>
      <c r="E89" s="34" t="s">
        <v>4</v>
      </c>
      <c r="F89" s="34" t="s">
        <v>4</v>
      </c>
      <c r="G89" s="34" t="s">
        <v>4</v>
      </c>
      <c r="H89" s="34" t="s">
        <v>4</v>
      </c>
      <c r="I89" s="34" t="s">
        <v>4</v>
      </c>
    </row>
    <row r="90" spans="1:9" ht="27.95" customHeight="1" thickBot="1">
      <c r="A90" s="35" t="s">
        <v>5</v>
      </c>
      <c r="B90" s="38"/>
      <c r="C90" s="38"/>
      <c r="D90" s="38"/>
      <c r="E90" s="38"/>
      <c r="F90" s="38"/>
      <c r="G90" s="38"/>
      <c r="H90" s="38"/>
      <c r="I90" s="38"/>
    </row>
    <row r="91" spans="1:9" ht="27.95" customHeight="1" thickBot="1">
      <c r="A91" s="35" t="s">
        <v>6</v>
      </c>
      <c r="B91" s="38"/>
      <c r="C91" s="38"/>
      <c r="D91" s="38"/>
      <c r="E91" s="38"/>
      <c r="F91" s="38"/>
      <c r="G91" s="38"/>
      <c r="H91" s="38"/>
      <c r="I91" s="38"/>
    </row>
    <row r="92" spans="1:9" ht="27.95" customHeight="1" thickBot="1">
      <c r="A92" s="35" t="s">
        <v>7</v>
      </c>
      <c r="B92" s="39"/>
      <c r="C92" s="39"/>
      <c r="D92" s="39"/>
      <c r="E92" s="39"/>
      <c r="F92" s="39"/>
      <c r="G92" s="39"/>
      <c r="H92" s="39"/>
      <c r="I92" s="39"/>
    </row>
    <row r="93" spans="1:9" ht="27.95" customHeight="1" thickBot="1">
      <c r="A93" s="35" t="s">
        <v>8</v>
      </c>
      <c r="B93" s="141">
        <f>B91*B92</f>
        <v>0</v>
      </c>
      <c r="C93" s="141">
        <f t="shared" ref="C93:I93" si="5">C91*C92</f>
        <v>0</v>
      </c>
      <c r="D93" s="141">
        <f t="shared" si="5"/>
        <v>0</v>
      </c>
      <c r="E93" s="141">
        <f t="shared" si="5"/>
        <v>0</v>
      </c>
      <c r="F93" s="141">
        <f t="shared" si="5"/>
        <v>0</v>
      </c>
      <c r="G93" s="141">
        <f t="shared" si="5"/>
        <v>0</v>
      </c>
      <c r="H93" s="141">
        <f t="shared" si="5"/>
        <v>0</v>
      </c>
      <c r="I93" s="141">
        <f t="shared" si="5"/>
        <v>0</v>
      </c>
    </row>
    <row r="94" spans="1:9" ht="27.95" customHeight="1" thickBot="1">
      <c r="A94" s="184" t="s">
        <v>9</v>
      </c>
      <c r="B94" s="34" t="s">
        <v>4</v>
      </c>
      <c r="C94" s="34" t="s">
        <v>4</v>
      </c>
      <c r="D94" s="34" t="s">
        <v>4</v>
      </c>
      <c r="E94" s="34" t="s">
        <v>4</v>
      </c>
      <c r="F94" s="34" t="s">
        <v>4</v>
      </c>
      <c r="G94" s="34" t="s">
        <v>4</v>
      </c>
      <c r="H94" s="34" t="s">
        <v>4</v>
      </c>
      <c r="I94" s="34" t="s">
        <v>4</v>
      </c>
    </row>
    <row r="95" spans="1:9" ht="24" customHeight="1" thickBot="1">
      <c r="A95" s="35" t="s">
        <v>5</v>
      </c>
      <c r="B95" s="38"/>
      <c r="C95" s="38"/>
      <c r="D95" s="38"/>
      <c r="E95" s="38"/>
      <c r="F95" s="38"/>
      <c r="G95" s="38"/>
      <c r="H95" s="38"/>
      <c r="I95" s="38"/>
    </row>
    <row r="96" spans="1:9" ht="25.5" customHeight="1" thickBot="1">
      <c r="A96" s="35" t="s">
        <v>6</v>
      </c>
      <c r="B96" s="38"/>
      <c r="C96" s="38"/>
      <c r="D96" s="38"/>
      <c r="E96" s="38"/>
      <c r="F96" s="38"/>
      <c r="G96" s="38"/>
      <c r="H96" s="38"/>
      <c r="I96" s="38"/>
    </row>
    <row r="97" spans="1:9" ht="25.5" customHeight="1" thickBot="1">
      <c r="A97" s="35" t="s">
        <v>7</v>
      </c>
      <c r="B97" s="39"/>
      <c r="C97" s="39"/>
      <c r="D97" s="39"/>
      <c r="E97" s="39"/>
      <c r="F97" s="39"/>
      <c r="G97" s="39"/>
      <c r="H97" s="39"/>
      <c r="I97" s="39"/>
    </row>
    <row r="98" spans="1:9" ht="27.95" customHeight="1" thickBot="1">
      <c r="A98" s="35" t="s">
        <v>8</v>
      </c>
      <c r="B98" s="141">
        <f>B96*B97</f>
        <v>0</v>
      </c>
      <c r="C98" s="141">
        <f t="shared" ref="C98:I98" si="6">C96*C97</f>
        <v>0</v>
      </c>
      <c r="D98" s="141">
        <f t="shared" si="6"/>
        <v>0</v>
      </c>
      <c r="E98" s="141">
        <f t="shared" si="6"/>
        <v>0</v>
      </c>
      <c r="F98" s="141">
        <f t="shared" si="6"/>
        <v>0</v>
      </c>
      <c r="G98" s="141">
        <f t="shared" si="6"/>
        <v>0</v>
      </c>
      <c r="H98" s="141">
        <f t="shared" si="6"/>
        <v>0</v>
      </c>
      <c r="I98" s="141">
        <f t="shared" si="6"/>
        <v>0</v>
      </c>
    </row>
    <row r="99" spans="1:9" ht="27.95" customHeight="1" thickBot="1">
      <c r="A99" s="184" t="s">
        <v>9</v>
      </c>
      <c r="B99" s="34" t="s">
        <v>4</v>
      </c>
      <c r="C99" s="34" t="s">
        <v>4</v>
      </c>
      <c r="D99" s="34" t="s">
        <v>4</v>
      </c>
      <c r="E99" s="34" t="s">
        <v>4</v>
      </c>
      <c r="F99" s="34" t="s">
        <v>4</v>
      </c>
      <c r="G99" s="34" t="s">
        <v>4</v>
      </c>
      <c r="H99" s="34" t="s">
        <v>4</v>
      </c>
      <c r="I99" s="34" t="s">
        <v>4</v>
      </c>
    </row>
    <row r="100" spans="1:9" ht="27.95" customHeight="1" thickBot="1">
      <c r="A100" s="35" t="s">
        <v>5</v>
      </c>
      <c r="B100" s="38"/>
      <c r="C100" s="38"/>
      <c r="D100" s="38"/>
      <c r="E100" s="38"/>
      <c r="F100" s="38"/>
      <c r="G100" s="38"/>
      <c r="H100" s="38"/>
      <c r="I100" s="38"/>
    </row>
    <row r="101" spans="1:9" ht="27.95" customHeight="1" thickBot="1">
      <c r="A101" s="35" t="s">
        <v>6</v>
      </c>
      <c r="B101" s="38"/>
      <c r="C101" s="38"/>
      <c r="D101" s="38"/>
      <c r="E101" s="38"/>
      <c r="F101" s="38"/>
      <c r="G101" s="38"/>
      <c r="H101" s="38"/>
      <c r="I101" s="38"/>
    </row>
    <row r="102" spans="1:9" ht="27.95" customHeight="1" thickBot="1">
      <c r="A102" s="35" t="s">
        <v>7</v>
      </c>
      <c r="B102" s="39"/>
      <c r="C102" s="39"/>
      <c r="D102" s="39"/>
      <c r="E102" s="39"/>
      <c r="F102" s="39"/>
      <c r="G102" s="39"/>
      <c r="H102" s="39"/>
      <c r="I102" s="39"/>
    </row>
    <row r="103" spans="1:9" ht="27.95" customHeight="1" thickBot="1">
      <c r="A103" s="35" t="s">
        <v>8</v>
      </c>
      <c r="B103" s="141">
        <f>B101*B102</f>
        <v>0</v>
      </c>
      <c r="C103" s="141">
        <f t="shared" ref="C103:I103" si="7">C101*C102</f>
        <v>0</v>
      </c>
      <c r="D103" s="141">
        <f t="shared" si="7"/>
        <v>0</v>
      </c>
      <c r="E103" s="141">
        <f t="shared" si="7"/>
        <v>0</v>
      </c>
      <c r="F103" s="141">
        <f t="shared" si="7"/>
        <v>0</v>
      </c>
      <c r="G103" s="141">
        <f t="shared" si="7"/>
        <v>0</v>
      </c>
      <c r="H103" s="141">
        <f t="shared" si="7"/>
        <v>0</v>
      </c>
      <c r="I103" s="141">
        <f t="shared" si="7"/>
        <v>0</v>
      </c>
    </row>
    <row r="104" spans="1:9" ht="27.95" customHeight="1" thickBot="1">
      <c r="A104" s="184" t="s">
        <v>9</v>
      </c>
      <c r="B104" s="34" t="s">
        <v>4</v>
      </c>
      <c r="C104" s="34" t="s">
        <v>4</v>
      </c>
      <c r="D104" s="34" t="s">
        <v>4</v>
      </c>
      <c r="E104" s="34" t="s">
        <v>4</v>
      </c>
      <c r="F104" s="34" t="s">
        <v>4</v>
      </c>
      <c r="G104" s="34" t="s">
        <v>4</v>
      </c>
      <c r="H104" s="34" t="s">
        <v>4</v>
      </c>
      <c r="I104" s="34" t="s">
        <v>4</v>
      </c>
    </row>
    <row r="105" spans="1:9" ht="25.5" customHeight="1" thickBot="1">
      <c r="A105" s="35" t="s">
        <v>5</v>
      </c>
      <c r="B105" s="38"/>
      <c r="C105" s="38"/>
      <c r="D105" s="38"/>
      <c r="E105" s="38"/>
      <c r="F105" s="38"/>
      <c r="G105" s="38"/>
      <c r="H105" s="38"/>
      <c r="I105" s="38"/>
    </row>
    <row r="106" spans="1:9" ht="27.95" customHeight="1" thickBot="1">
      <c r="A106" s="35" t="s">
        <v>6</v>
      </c>
      <c r="B106" s="38"/>
      <c r="C106" s="38"/>
      <c r="D106" s="38"/>
      <c r="E106" s="38"/>
      <c r="F106" s="38"/>
      <c r="G106" s="38"/>
      <c r="H106" s="38"/>
      <c r="I106" s="38"/>
    </row>
    <row r="107" spans="1:9" ht="27.95" customHeight="1" thickBot="1">
      <c r="A107" s="35" t="s">
        <v>7</v>
      </c>
      <c r="B107" s="39"/>
      <c r="C107" s="39"/>
      <c r="D107" s="39"/>
      <c r="E107" s="39"/>
      <c r="F107" s="39"/>
      <c r="G107" s="39"/>
      <c r="H107" s="39"/>
      <c r="I107" s="39"/>
    </row>
    <row r="108" spans="1:9" ht="27.95" customHeight="1" thickBot="1">
      <c r="A108" s="35" t="s">
        <v>8</v>
      </c>
      <c r="B108" s="141">
        <f>B106*B107</f>
        <v>0</v>
      </c>
      <c r="C108" s="141">
        <f t="shared" ref="C108:I108" si="8">C106*C107</f>
        <v>0</v>
      </c>
      <c r="D108" s="141">
        <f t="shared" si="8"/>
        <v>0</v>
      </c>
      <c r="E108" s="141">
        <f t="shared" si="8"/>
        <v>0</v>
      </c>
      <c r="F108" s="141">
        <f t="shared" si="8"/>
        <v>0</v>
      </c>
      <c r="G108" s="141">
        <f t="shared" si="8"/>
        <v>0</v>
      </c>
      <c r="H108" s="141">
        <f t="shared" si="8"/>
        <v>0</v>
      </c>
      <c r="I108" s="141">
        <f t="shared" si="8"/>
        <v>0</v>
      </c>
    </row>
    <row r="109" spans="1:9" ht="27.95" customHeight="1" thickBot="1">
      <c r="A109" s="184" t="s">
        <v>9</v>
      </c>
      <c r="B109" s="34" t="s">
        <v>4</v>
      </c>
      <c r="C109" s="34" t="s">
        <v>4</v>
      </c>
      <c r="D109" s="34" t="s">
        <v>4</v>
      </c>
      <c r="E109" s="34" t="s">
        <v>4</v>
      </c>
      <c r="F109" s="34" t="s">
        <v>4</v>
      </c>
      <c r="G109" s="34" t="s">
        <v>4</v>
      </c>
      <c r="H109" s="34" t="s">
        <v>4</v>
      </c>
      <c r="I109" s="34" t="s">
        <v>4</v>
      </c>
    </row>
    <row r="110" spans="1:9" ht="26.25" customHeight="1" thickBot="1">
      <c r="A110" s="35" t="s">
        <v>5</v>
      </c>
      <c r="B110" s="38"/>
      <c r="C110" s="38"/>
      <c r="D110" s="38"/>
      <c r="E110" s="38"/>
      <c r="F110" s="38"/>
      <c r="G110" s="38"/>
      <c r="H110" s="38"/>
      <c r="I110" s="38"/>
    </row>
    <row r="111" spans="1:9" ht="27.95" customHeight="1" thickBot="1">
      <c r="A111" s="35" t="s">
        <v>6</v>
      </c>
      <c r="B111" s="38"/>
      <c r="C111" s="38"/>
      <c r="D111" s="38"/>
      <c r="E111" s="38"/>
      <c r="F111" s="38"/>
      <c r="G111" s="38"/>
      <c r="H111" s="38"/>
      <c r="I111" s="38"/>
    </row>
    <row r="112" spans="1:9" ht="27.95" customHeight="1" thickBot="1">
      <c r="A112" s="35" t="s">
        <v>7</v>
      </c>
      <c r="B112" s="39"/>
      <c r="C112" s="39"/>
      <c r="D112" s="39"/>
      <c r="E112" s="39"/>
      <c r="F112" s="39"/>
      <c r="G112" s="39"/>
      <c r="H112" s="39"/>
      <c r="I112" s="39"/>
    </row>
    <row r="113" spans="1:9" ht="27.95" customHeight="1" thickBot="1">
      <c r="A113" s="35" t="s">
        <v>8</v>
      </c>
      <c r="B113" s="141">
        <f>B111*B112</f>
        <v>0</v>
      </c>
      <c r="C113" s="141">
        <f t="shared" ref="C113:I113" si="9">C111*C112</f>
        <v>0</v>
      </c>
      <c r="D113" s="141">
        <f t="shared" si="9"/>
        <v>0</v>
      </c>
      <c r="E113" s="141">
        <f t="shared" si="9"/>
        <v>0</v>
      </c>
      <c r="F113" s="141">
        <f t="shared" si="9"/>
        <v>0</v>
      </c>
      <c r="G113" s="141">
        <f t="shared" si="9"/>
        <v>0</v>
      </c>
      <c r="H113" s="141">
        <f t="shared" si="9"/>
        <v>0</v>
      </c>
      <c r="I113" s="141">
        <f t="shared" si="9"/>
        <v>0</v>
      </c>
    </row>
    <row r="114" spans="1:9" ht="27.95" customHeight="1" thickBot="1">
      <c r="A114" s="35" t="s">
        <v>364</v>
      </c>
      <c r="B114" s="40"/>
      <c r="C114" s="38"/>
      <c r="D114" s="38"/>
      <c r="E114" s="38"/>
      <c r="F114" s="38"/>
      <c r="G114" s="38"/>
      <c r="H114" s="38"/>
      <c r="I114" s="38"/>
    </row>
    <row r="115" spans="1:9" ht="27.95" customHeight="1" thickBot="1">
      <c r="A115" s="33" t="s">
        <v>10</v>
      </c>
      <c r="B115" s="141">
        <f>SUM(B68,B73,B78,B83,B88,B93,B98,B103,B108,B113,B114)</f>
        <v>0</v>
      </c>
      <c r="C115" s="141">
        <f t="shared" ref="C115:I115" si="10">SUM(C68,C73,C78,C83,C88,C93,C98,C103,C108,C113,C114)</f>
        <v>0</v>
      </c>
      <c r="D115" s="141">
        <f t="shared" si="10"/>
        <v>0</v>
      </c>
      <c r="E115" s="141">
        <f t="shared" si="10"/>
        <v>0</v>
      </c>
      <c r="F115" s="141">
        <f t="shared" si="10"/>
        <v>0</v>
      </c>
      <c r="G115" s="141">
        <f t="shared" si="10"/>
        <v>0</v>
      </c>
      <c r="H115" s="141">
        <f t="shared" si="10"/>
        <v>0</v>
      </c>
      <c r="I115" s="141">
        <f t="shared" si="10"/>
        <v>0</v>
      </c>
    </row>
    <row r="116" spans="1:9" ht="27.95" customHeight="1">
      <c r="A116" s="15"/>
    </row>
    <row r="117" spans="1:9" ht="27.95" customHeight="1" thickBot="1">
      <c r="A117" s="15" t="s">
        <v>12</v>
      </c>
    </row>
    <row r="118" spans="1:9" ht="27.95" customHeight="1" thickBot="1">
      <c r="A118" s="205" t="s">
        <v>13</v>
      </c>
      <c r="B118" s="41" t="s">
        <v>365</v>
      </c>
      <c r="C118" s="207" t="s">
        <v>1</v>
      </c>
      <c r="D118" s="208"/>
      <c r="E118" s="208"/>
      <c r="F118" s="208"/>
      <c r="G118" s="208"/>
      <c r="H118" s="208"/>
      <c r="I118" s="209"/>
    </row>
    <row r="119" spans="1:9" ht="27.95" customHeight="1" thickBot="1">
      <c r="A119" s="206"/>
      <c r="B119" s="142" t="str">
        <f t="shared" ref="B119:I119" si="11">B62</f>
        <v>20.... metai</v>
      </c>
      <c r="C119" s="142" t="str">
        <f t="shared" si="11"/>
        <v>20... metai</v>
      </c>
      <c r="D119" s="142" t="str">
        <f t="shared" si="11"/>
        <v>20... metai</v>
      </c>
      <c r="E119" s="142" t="str">
        <f t="shared" si="11"/>
        <v>20... metai</v>
      </c>
      <c r="F119" s="142" t="str">
        <f t="shared" si="11"/>
        <v>20... metai</v>
      </c>
      <c r="G119" s="142" t="str">
        <f t="shared" si="11"/>
        <v>20... metai</v>
      </c>
      <c r="H119" s="142" t="str">
        <f t="shared" si="11"/>
        <v>20... metai</v>
      </c>
      <c r="I119" s="142" t="str">
        <f t="shared" si="11"/>
        <v>20... metai</v>
      </c>
    </row>
    <row r="120" spans="1:9" ht="36" customHeight="1" thickBot="1">
      <c r="A120" s="42" t="s">
        <v>14</v>
      </c>
      <c r="B120" s="43"/>
      <c r="C120" s="43"/>
      <c r="D120" s="43"/>
      <c r="E120" s="43"/>
      <c r="F120" s="43"/>
      <c r="G120" s="43"/>
      <c r="H120" s="43"/>
      <c r="I120" s="43"/>
    </row>
    <row r="121" spans="1:9" ht="27.95" customHeight="1" thickBot="1">
      <c r="A121" s="44" t="s">
        <v>384</v>
      </c>
      <c r="B121" s="45"/>
      <c r="C121" s="45"/>
      <c r="D121" s="45"/>
      <c r="E121" s="45"/>
      <c r="F121" s="45"/>
      <c r="G121" s="45"/>
      <c r="H121" s="45"/>
      <c r="I121" s="45"/>
    </row>
    <row r="122" spans="1:9" ht="27.95" customHeight="1" thickBot="1">
      <c r="A122" s="44" t="s">
        <v>386</v>
      </c>
      <c r="B122" s="45"/>
      <c r="C122" s="45"/>
      <c r="D122" s="45"/>
      <c r="E122" s="45"/>
      <c r="F122" s="45"/>
      <c r="G122" s="45"/>
      <c r="H122" s="45"/>
      <c r="I122" s="45"/>
    </row>
    <row r="123" spans="1:9" ht="22.5" customHeight="1" thickBot="1">
      <c r="A123" s="44" t="s">
        <v>385</v>
      </c>
      <c r="B123" s="45"/>
      <c r="C123" s="45"/>
      <c r="D123" s="45"/>
      <c r="E123" s="45"/>
      <c r="F123" s="45"/>
      <c r="G123" s="45"/>
      <c r="H123" s="45"/>
      <c r="I123" s="45"/>
    </row>
    <row r="124" spans="1:9" ht="39" customHeight="1" thickBot="1">
      <c r="A124" s="44" t="s">
        <v>383</v>
      </c>
      <c r="B124" s="45"/>
      <c r="C124" s="45"/>
      <c r="D124" s="45"/>
      <c r="E124" s="45"/>
      <c r="F124" s="45"/>
      <c r="G124" s="45"/>
      <c r="H124" s="45"/>
      <c r="I124" s="45"/>
    </row>
    <row r="125" spans="1:9" ht="35.25" customHeight="1" thickBot="1">
      <c r="A125" s="44" t="s">
        <v>390</v>
      </c>
      <c r="B125" s="45"/>
      <c r="C125" s="45"/>
      <c r="D125" s="45"/>
      <c r="E125" s="45"/>
      <c r="F125" s="45"/>
      <c r="G125" s="45"/>
      <c r="H125" s="45"/>
      <c r="I125" s="45"/>
    </row>
    <row r="126" spans="1:9" ht="35.25" customHeight="1" thickBot="1">
      <c r="A126" s="44" t="s">
        <v>396</v>
      </c>
      <c r="B126" s="45"/>
      <c r="C126" s="45"/>
      <c r="D126" s="45"/>
      <c r="E126" s="45"/>
      <c r="F126" s="45"/>
      <c r="G126" s="45"/>
      <c r="H126" s="45"/>
      <c r="I126" s="45"/>
    </row>
    <row r="127" spans="1:9" ht="39" customHeight="1" thickBot="1">
      <c r="A127" s="44" t="s">
        <v>397</v>
      </c>
      <c r="B127" s="45"/>
      <c r="C127" s="45"/>
      <c r="D127" s="45"/>
      <c r="E127" s="45"/>
      <c r="F127" s="45"/>
      <c r="G127" s="45"/>
      <c r="H127" s="45"/>
      <c r="I127" s="45"/>
    </row>
    <row r="128" spans="1:9" ht="27.95" customHeight="1" thickBot="1">
      <c r="A128" s="44" t="s">
        <v>394</v>
      </c>
      <c r="B128" s="45"/>
      <c r="C128" s="45"/>
      <c r="D128" s="45"/>
      <c r="E128" s="45"/>
      <c r="F128" s="45"/>
      <c r="G128" s="45"/>
      <c r="H128" s="45"/>
      <c r="I128" s="45"/>
    </row>
    <row r="129" spans="1:10" ht="27.95" customHeight="1" thickBot="1">
      <c r="A129" s="44" t="s">
        <v>392</v>
      </c>
      <c r="B129" s="45"/>
      <c r="C129" s="45"/>
      <c r="D129" s="45"/>
      <c r="E129" s="45"/>
      <c r="F129" s="45"/>
      <c r="G129" s="45"/>
      <c r="H129" s="45"/>
      <c r="I129" s="45"/>
    </row>
    <row r="130" spans="1:10" ht="27.95" customHeight="1" thickBot="1">
      <c r="A130" s="44" t="s">
        <v>391</v>
      </c>
      <c r="B130" s="45"/>
      <c r="C130" s="45"/>
      <c r="D130" s="45"/>
      <c r="E130" s="45"/>
      <c r="F130" s="45"/>
      <c r="G130" s="45"/>
      <c r="H130" s="45"/>
      <c r="I130" s="45"/>
    </row>
    <row r="131" spans="1:10" ht="27.95" customHeight="1" thickBot="1">
      <c r="A131" s="44" t="s">
        <v>15</v>
      </c>
      <c r="B131" s="143">
        <f>SUM(B121:B130)</f>
        <v>0</v>
      </c>
      <c r="C131" s="143">
        <f t="shared" ref="C131:H131" si="12">SUM(C121:C130)</f>
        <v>0</v>
      </c>
      <c r="D131" s="143">
        <f t="shared" si="12"/>
        <v>0</v>
      </c>
      <c r="E131" s="143">
        <f t="shared" si="12"/>
        <v>0</v>
      </c>
      <c r="F131" s="143">
        <f t="shared" si="12"/>
        <v>0</v>
      </c>
      <c r="G131" s="143">
        <f t="shared" si="12"/>
        <v>0</v>
      </c>
      <c r="H131" s="143">
        <f t="shared" si="12"/>
        <v>0</v>
      </c>
      <c r="I131" s="143">
        <f>SUM(I121:I130)</f>
        <v>0</v>
      </c>
    </row>
    <row r="132" spans="1:10" ht="27.95" customHeight="1" thickBot="1">
      <c r="A132" s="42" t="s">
        <v>425</v>
      </c>
      <c r="B132" s="46"/>
      <c r="C132" s="46"/>
      <c r="D132" s="46"/>
      <c r="E132" s="46"/>
      <c r="F132" s="46"/>
      <c r="G132" s="46"/>
      <c r="H132" s="46"/>
      <c r="I132" s="46"/>
    </row>
    <row r="133" spans="1:10" ht="27.95" customHeight="1" thickBot="1">
      <c r="A133" s="47" t="s">
        <v>380</v>
      </c>
      <c r="B133" s="143">
        <f>B134-B135</f>
        <v>0</v>
      </c>
      <c r="C133" s="143">
        <f t="shared" ref="C133:I133" si="13">C134-C135</f>
        <v>0</v>
      </c>
      <c r="D133" s="143">
        <f t="shared" si="13"/>
        <v>0</v>
      </c>
      <c r="E133" s="143">
        <f t="shared" si="13"/>
        <v>0</v>
      </c>
      <c r="F133" s="143">
        <f t="shared" si="13"/>
        <v>0</v>
      </c>
      <c r="G133" s="143">
        <f t="shared" si="13"/>
        <v>0</v>
      </c>
      <c r="H133" s="143">
        <f t="shared" si="13"/>
        <v>0</v>
      </c>
      <c r="I133" s="143">
        <f t="shared" si="13"/>
        <v>0</v>
      </c>
    </row>
    <row r="134" spans="1:10" ht="38.25" customHeight="1" thickBot="1">
      <c r="A134" s="35" t="s">
        <v>16</v>
      </c>
      <c r="B134" s="143">
        <f>B160+B169+B178+B187+B196+B205</f>
        <v>0</v>
      </c>
      <c r="C134" s="143">
        <f t="shared" ref="C134:I134" si="14">C160+C169+C178+C187+C196+C205</f>
        <v>0</v>
      </c>
      <c r="D134" s="143">
        <f t="shared" si="14"/>
        <v>0</v>
      </c>
      <c r="E134" s="143">
        <f t="shared" si="14"/>
        <v>0</v>
      </c>
      <c r="F134" s="143">
        <f t="shared" si="14"/>
        <v>0</v>
      </c>
      <c r="G134" s="143">
        <f t="shared" si="14"/>
        <v>0</v>
      </c>
      <c r="H134" s="143">
        <f t="shared" si="14"/>
        <v>0</v>
      </c>
      <c r="I134" s="143">
        <f t="shared" si="14"/>
        <v>0</v>
      </c>
    </row>
    <row r="135" spans="1:10" ht="91.5" customHeight="1" thickBot="1">
      <c r="A135" s="35" t="s">
        <v>423</v>
      </c>
      <c r="B135" s="125"/>
      <c r="C135" s="45"/>
      <c r="D135" s="45"/>
      <c r="E135" s="45"/>
      <c r="F135" s="45"/>
      <c r="G135" s="45"/>
      <c r="H135" s="45"/>
      <c r="I135" s="45"/>
    </row>
    <row r="136" spans="1:10" ht="27.95" customHeight="1" thickBot="1">
      <c r="A136" s="44" t="s">
        <v>366</v>
      </c>
      <c r="B136" s="124"/>
      <c r="C136" s="124"/>
      <c r="D136" s="124"/>
      <c r="E136" s="124"/>
      <c r="F136" s="124"/>
      <c r="G136" s="124"/>
      <c r="H136" s="124"/>
      <c r="I136" s="124"/>
      <c r="J136" s="2"/>
    </row>
    <row r="137" spans="1:10" ht="27.95" customHeight="1" thickBot="1">
      <c r="A137" s="44" t="s">
        <v>387</v>
      </c>
      <c r="B137" s="45"/>
      <c r="C137" s="45"/>
      <c r="D137" s="45"/>
      <c r="E137" s="45"/>
      <c r="F137" s="45"/>
      <c r="G137" s="45"/>
      <c r="H137" s="45"/>
      <c r="I137" s="45"/>
    </row>
    <row r="138" spans="1:10" ht="37.5" customHeight="1" thickBot="1">
      <c r="A138" s="44" t="s">
        <v>388</v>
      </c>
      <c r="B138" s="48"/>
      <c r="C138" s="48"/>
      <c r="D138" s="48"/>
      <c r="E138" s="48"/>
      <c r="F138" s="48"/>
      <c r="G138" s="48"/>
      <c r="H138" s="48"/>
      <c r="I138" s="48"/>
    </row>
    <row r="139" spans="1:10" ht="45.75" customHeight="1" thickBot="1">
      <c r="A139" s="44" t="s">
        <v>399</v>
      </c>
      <c r="B139" s="48"/>
      <c r="C139" s="48"/>
      <c r="D139" s="48"/>
      <c r="E139" s="48"/>
      <c r="F139" s="48"/>
      <c r="G139" s="48"/>
      <c r="H139" s="48"/>
      <c r="I139" s="48"/>
    </row>
    <row r="140" spans="1:10" ht="27.95" customHeight="1" thickBot="1">
      <c r="A140" s="49" t="s">
        <v>395</v>
      </c>
      <c r="B140" s="48"/>
      <c r="C140" s="48"/>
      <c r="D140" s="48"/>
      <c r="E140" s="48"/>
      <c r="F140" s="48"/>
      <c r="G140" s="48"/>
      <c r="H140" s="48"/>
      <c r="I140" s="48"/>
    </row>
    <row r="141" spans="1:10" ht="27.95" customHeight="1" thickBot="1">
      <c r="A141" s="44" t="s">
        <v>398</v>
      </c>
      <c r="B141" s="48"/>
      <c r="C141" s="48"/>
      <c r="D141" s="48"/>
      <c r="E141" s="48"/>
      <c r="F141" s="48"/>
      <c r="G141" s="48"/>
      <c r="H141" s="48"/>
      <c r="I141" s="48"/>
    </row>
    <row r="142" spans="1:10" ht="27.95" customHeight="1" thickBot="1">
      <c r="A142" s="35" t="s">
        <v>389</v>
      </c>
      <c r="B142" s="48"/>
      <c r="C142" s="48"/>
      <c r="D142" s="48"/>
      <c r="E142" s="48"/>
      <c r="F142" s="48"/>
      <c r="G142" s="48"/>
      <c r="H142" s="48"/>
      <c r="I142" s="48"/>
    </row>
    <row r="143" spans="1:10" ht="42.75" customHeight="1" thickBot="1">
      <c r="A143" s="35" t="s">
        <v>393</v>
      </c>
      <c r="B143" s="48"/>
      <c r="C143" s="48"/>
      <c r="D143" s="48"/>
      <c r="E143" s="48"/>
      <c r="F143" s="48"/>
      <c r="G143" s="48"/>
      <c r="H143" s="48"/>
      <c r="I143" s="48"/>
    </row>
    <row r="144" spans="1:10" ht="24" customHeight="1" thickBot="1">
      <c r="A144" s="50" t="s">
        <v>391</v>
      </c>
      <c r="B144" s="48"/>
      <c r="C144" s="48"/>
      <c r="D144" s="48"/>
      <c r="E144" s="48"/>
      <c r="F144" s="48"/>
      <c r="G144" s="48"/>
      <c r="H144" s="48"/>
      <c r="I144" s="48"/>
    </row>
    <row r="145" spans="1:10" s="52" customFormat="1" ht="27.95" customHeight="1" thickBot="1">
      <c r="A145" s="51" t="s">
        <v>15</v>
      </c>
      <c r="B145" s="143">
        <f t="shared" ref="B145:I145" si="15">B133+B136+B137+B138+B139+B140+B141+B142+B143+B144</f>
        <v>0</v>
      </c>
      <c r="C145" s="143">
        <f t="shared" si="15"/>
        <v>0</v>
      </c>
      <c r="D145" s="143">
        <f t="shared" si="15"/>
        <v>0</v>
      </c>
      <c r="E145" s="143">
        <f t="shared" si="15"/>
        <v>0</v>
      </c>
      <c r="F145" s="143">
        <f t="shared" si="15"/>
        <v>0</v>
      </c>
      <c r="G145" s="143">
        <f t="shared" si="15"/>
        <v>0</v>
      </c>
      <c r="H145" s="143">
        <f t="shared" si="15"/>
        <v>0</v>
      </c>
      <c r="I145" s="143">
        <f t="shared" si="15"/>
        <v>0</v>
      </c>
    </row>
    <row r="146" spans="1:10" ht="27.95" customHeight="1">
      <c r="A146" s="15"/>
    </row>
    <row r="147" spans="1:10" ht="27.95" customHeight="1" thickBot="1">
      <c r="A147" s="15" t="s">
        <v>18</v>
      </c>
    </row>
    <row r="148" spans="1:10" ht="27.95" customHeight="1" thickBot="1">
      <c r="A148" s="49" t="s">
        <v>19</v>
      </c>
      <c r="B148" s="53" t="s">
        <v>215</v>
      </c>
      <c r="C148" s="207" t="s">
        <v>1</v>
      </c>
      <c r="D148" s="208"/>
      <c r="E148" s="208"/>
      <c r="F148" s="208"/>
      <c r="G148" s="208"/>
      <c r="H148" s="208"/>
      <c r="I148" s="209"/>
    </row>
    <row r="149" spans="1:10" ht="27.95" customHeight="1" thickBot="1">
      <c r="A149" s="35"/>
      <c r="B149" s="144" t="str">
        <f t="shared" ref="B149:I149" si="16">B62</f>
        <v>20.... metai</v>
      </c>
      <c r="C149" s="144" t="str">
        <f t="shared" si="16"/>
        <v>20... metai</v>
      </c>
      <c r="D149" s="144" t="str">
        <f t="shared" si="16"/>
        <v>20... metai</v>
      </c>
      <c r="E149" s="144" t="str">
        <f t="shared" si="16"/>
        <v>20... metai</v>
      </c>
      <c r="F149" s="144" t="str">
        <f t="shared" si="16"/>
        <v>20... metai</v>
      </c>
      <c r="G149" s="144" t="str">
        <f t="shared" si="16"/>
        <v>20... metai</v>
      </c>
      <c r="H149" s="144" t="str">
        <f t="shared" si="16"/>
        <v>20... metai</v>
      </c>
      <c r="I149" s="144" t="str">
        <f t="shared" si="16"/>
        <v>20... metai</v>
      </c>
    </row>
    <row r="150" spans="1:10" ht="27.95" customHeight="1" thickBot="1">
      <c r="A150" s="33" t="s">
        <v>20</v>
      </c>
      <c r="B150" s="126"/>
      <c r="C150" s="126"/>
      <c r="D150" s="126"/>
      <c r="E150" s="126"/>
      <c r="F150" s="126"/>
      <c r="G150" s="126"/>
      <c r="H150" s="126"/>
      <c r="I150" s="126"/>
    </row>
    <row r="151" spans="1:10" ht="27.95" customHeight="1" thickBot="1">
      <c r="A151" s="35" t="s">
        <v>21</v>
      </c>
      <c r="B151" s="38"/>
      <c r="C151" s="145">
        <f>B154</f>
        <v>0</v>
      </c>
      <c r="D151" s="145">
        <f t="shared" ref="D151:I151" si="17">C154</f>
        <v>0</v>
      </c>
      <c r="E151" s="145">
        <f t="shared" si="17"/>
        <v>0</v>
      </c>
      <c r="F151" s="145">
        <f t="shared" si="17"/>
        <v>0</v>
      </c>
      <c r="G151" s="145">
        <f t="shared" si="17"/>
        <v>0</v>
      </c>
      <c r="H151" s="145">
        <f t="shared" si="17"/>
        <v>0</v>
      </c>
      <c r="I151" s="145">
        <f t="shared" si="17"/>
        <v>0</v>
      </c>
    </row>
    <row r="152" spans="1:10" ht="27.95" customHeight="1" thickBot="1">
      <c r="A152" s="35" t="s">
        <v>22</v>
      </c>
      <c r="B152" s="55"/>
      <c r="C152" s="55"/>
      <c r="D152" s="55"/>
      <c r="E152" s="55"/>
      <c r="F152" s="55"/>
      <c r="G152" s="55"/>
      <c r="H152" s="55"/>
      <c r="I152" s="55"/>
    </row>
    <row r="153" spans="1:10" ht="27.95" customHeight="1" thickBot="1">
      <c r="A153" s="35" t="s">
        <v>23</v>
      </c>
      <c r="B153" s="55"/>
      <c r="C153" s="55"/>
      <c r="D153" s="55"/>
      <c r="E153" s="55"/>
      <c r="F153" s="55"/>
      <c r="G153" s="55"/>
      <c r="H153" s="55"/>
      <c r="I153" s="55"/>
    </row>
    <row r="154" spans="1:10" ht="27.95" customHeight="1" thickBot="1">
      <c r="A154" s="122" t="s">
        <v>24</v>
      </c>
      <c r="B154" s="145">
        <f>SUM(B151,B152)-B153</f>
        <v>0</v>
      </c>
      <c r="C154" s="145">
        <f t="shared" ref="C154:I154" si="18">SUM(C151,C152)-C153</f>
        <v>0</v>
      </c>
      <c r="D154" s="145">
        <f t="shared" si="18"/>
        <v>0</v>
      </c>
      <c r="E154" s="145">
        <f t="shared" si="18"/>
        <v>0</v>
      </c>
      <c r="F154" s="145">
        <f t="shared" si="18"/>
        <v>0</v>
      </c>
      <c r="G154" s="145">
        <f t="shared" si="18"/>
        <v>0</v>
      </c>
      <c r="H154" s="145">
        <f t="shared" si="18"/>
        <v>0</v>
      </c>
      <c r="I154" s="145">
        <f t="shared" si="18"/>
        <v>0</v>
      </c>
    </row>
    <row r="155" spans="1:10" ht="27.95" customHeight="1" thickBot="1">
      <c r="A155" s="33" t="s">
        <v>103</v>
      </c>
      <c r="B155" s="126"/>
      <c r="C155" s="126"/>
      <c r="D155" s="126"/>
      <c r="E155" s="126"/>
      <c r="F155" s="126"/>
      <c r="G155" s="126"/>
      <c r="H155" s="126"/>
      <c r="I155" s="126"/>
    </row>
    <row r="156" spans="1:10" ht="27.95" customHeight="1" thickBot="1">
      <c r="A156" s="35" t="s">
        <v>21</v>
      </c>
      <c r="B156" s="56"/>
      <c r="C156" s="145">
        <f>B163</f>
        <v>0</v>
      </c>
      <c r="D156" s="145">
        <f t="shared" ref="D156:I156" si="19">C163</f>
        <v>0</v>
      </c>
      <c r="E156" s="145">
        <f t="shared" si="19"/>
        <v>0</v>
      </c>
      <c r="F156" s="145">
        <f t="shared" si="19"/>
        <v>0</v>
      </c>
      <c r="G156" s="145">
        <f t="shared" si="19"/>
        <v>0</v>
      </c>
      <c r="H156" s="145">
        <f t="shared" si="19"/>
        <v>0</v>
      </c>
      <c r="I156" s="145">
        <f t="shared" si="19"/>
        <v>0</v>
      </c>
    </row>
    <row r="157" spans="1:10" ht="27.95" customHeight="1" thickBot="1">
      <c r="A157" s="35" t="s">
        <v>26</v>
      </c>
      <c r="B157" s="55"/>
      <c r="C157" s="55"/>
      <c r="D157" s="55"/>
      <c r="E157" s="55"/>
      <c r="F157" s="55"/>
      <c r="G157" s="55"/>
      <c r="H157" s="55"/>
      <c r="I157" s="55"/>
    </row>
    <row r="158" spans="1:10" ht="32.25" customHeight="1" thickBot="1">
      <c r="A158" s="35" t="s">
        <v>27</v>
      </c>
      <c r="B158" s="55"/>
      <c r="C158" s="55"/>
      <c r="D158" s="55"/>
      <c r="E158" s="55"/>
      <c r="F158" s="55"/>
      <c r="G158" s="55"/>
      <c r="H158" s="55"/>
      <c r="I158" s="55"/>
    </row>
    <row r="159" spans="1:10" ht="33" customHeight="1" thickBot="1">
      <c r="A159" s="35" t="s">
        <v>28</v>
      </c>
      <c r="B159" s="56"/>
      <c r="C159" s="145">
        <f>B162</f>
        <v>0</v>
      </c>
      <c r="D159" s="145">
        <f t="shared" ref="D159:I159" si="20">C162</f>
        <v>0</v>
      </c>
      <c r="E159" s="145">
        <f t="shared" si="20"/>
        <v>0</v>
      </c>
      <c r="F159" s="145">
        <f t="shared" si="20"/>
        <v>0</v>
      </c>
      <c r="G159" s="145">
        <f t="shared" si="20"/>
        <v>0</v>
      </c>
      <c r="H159" s="145">
        <f t="shared" si="20"/>
        <v>0</v>
      </c>
      <c r="I159" s="145">
        <f t="shared" si="20"/>
        <v>0</v>
      </c>
      <c r="J159" s="2"/>
    </row>
    <row r="160" spans="1:10" ht="27.95" customHeight="1" thickBot="1">
      <c r="A160" s="35" t="s">
        <v>29</v>
      </c>
      <c r="B160" s="56"/>
      <c r="C160" s="56"/>
      <c r="D160" s="56"/>
      <c r="E160" s="56"/>
      <c r="F160" s="55"/>
      <c r="G160" s="55"/>
      <c r="H160" s="55"/>
      <c r="I160" s="55"/>
    </row>
    <row r="161" spans="1:10" ht="36" customHeight="1" thickBot="1">
      <c r="A161" s="35" t="s">
        <v>30</v>
      </c>
      <c r="B161" s="55"/>
      <c r="C161" s="55"/>
      <c r="D161" s="55"/>
      <c r="E161" s="55"/>
      <c r="F161" s="55"/>
      <c r="G161" s="55"/>
      <c r="H161" s="55"/>
      <c r="I161" s="55"/>
    </row>
    <row r="162" spans="1:10" ht="31.5" customHeight="1" thickBot="1">
      <c r="A162" s="35" t="s">
        <v>31</v>
      </c>
      <c r="B162" s="145">
        <f t="shared" ref="B162:I162" si="21">SUM(B159:B161)</f>
        <v>0</v>
      </c>
      <c r="C162" s="145">
        <f t="shared" si="21"/>
        <v>0</v>
      </c>
      <c r="D162" s="145">
        <f t="shared" si="21"/>
        <v>0</v>
      </c>
      <c r="E162" s="145">
        <f t="shared" si="21"/>
        <v>0</v>
      </c>
      <c r="F162" s="145">
        <f t="shared" si="21"/>
        <v>0</v>
      </c>
      <c r="G162" s="145">
        <f t="shared" si="21"/>
        <v>0</v>
      </c>
      <c r="H162" s="145">
        <f t="shared" si="21"/>
        <v>0</v>
      </c>
      <c r="I162" s="145">
        <f t="shared" si="21"/>
        <v>0</v>
      </c>
    </row>
    <row r="163" spans="1:10" ht="33.75" customHeight="1" thickBot="1">
      <c r="A163" s="35" t="s">
        <v>32</v>
      </c>
      <c r="B163" s="145">
        <f>B156+B157-B158-B160-B161</f>
        <v>0</v>
      </c>
      <c r="C163" s="145">
        <f>C156+C157-C158-C160-C161</f>
        <v>0</v>
      </c>
      <c r="D163" s="145">
        <f t="shared" ref="D163:I163" si="22">D156+D157-D158-D160-D161</f>
        <v>0</v>
      </c>
      <c r="E163" s="145">
        <f t="shared" si="22"/>
        <v>0</v>
      </c>
      <c r="F163" s="145">
        <f t="shared" si="22"/>
        <v>0</v>
      </c>
      <c r="G163" s="145">
        <f t="shared" si="22"/>
        <v>0</v>
      </c>
      <c r="H163" s="145">
        <f t="shared" si="22"/>
        <v>0</v>
      </c>
      <c r="I163" s="145">
        <f t="shared" si="22"/>
        <v>0</v>
      </c>
      <c r="J163" s="2"/>
    </row>
    <row r="164" spans="1:10" ht="33.75" customHeight="1" thickBot="1">
      <c r="A164" s="33" t="s">
        <v>105</v>
      </c>
      <c r="B164" s="54"/>
      <c r="C164" s="54"/>
      <c r="D164" s="54"/>
      <c r="E164" s="54"/>
      <c r="F164" s="54"/>
      <c r="G164" s="54"/>
      <c r="H164" s="54"/>
      <c r="I164" s="54"/>
      <c r="J164" s="2"/>
    </row>
    <row r="165" spans="1:10" ht="33.75" customHeight="1" thickBot="1">
      <c r="A165" s="35" t="s">
        <v>33</v>
      </c>
      <c r="B165" s="55"/>
      <c r="C165" s="145">
        <f>B172</f>
        <v>0</v>
      </c>
      <c r="D165" s="145">
        <f t="shared" ref="D165:I165" si="23">C172</f>
        <v>0</v>
      </c>
      <c r="E165" s="145">
        <f t="shared" si="23"/>
        <v>0</v>
      </c>
      <c r="F165" s="145">
        <f t="shared" si="23"/>
        <v>0</v>
      </c>
      <c r="G165" s="145">
        <f t="shared" si="23"/>
        <v>0</v>
      </c>
      <c r="H165" s="145">
        <f t="shared" si="23"/>
        <v>0</v>
      </c>
      <c r="I165" s="145">
        <f t="shared" si="23"/>
        <v>0</v>
      </c>
      <c r="J165" s="2"/>
    </row>
    <row r="166" spans="1:10" ht="33.75" customHeight="1" thickBot="1">
      <c r="A166" s="35" t="s">
        <v>26</v>
      </c>
      <c r="B166" s="55"/>
      <c r="C166" s="55"/>
      <c r="D166" s="55"/>
      <c r="E166" s="57"/>
      <c r="F166" s="55"/>
      <c r="G166" s="55"/>
      <c r="H166" s="55"/>
      <c r="I166" s="55"/>
      <c r="J166" s="2"/>
    </row>
    <row r="167" spans="1:10" ht="33.75" customHeight="1" thickBot="1">
      <c r="A167" s="35" t="s">
        <v>27</v>
      </c>
      <c r="B167" s="55"/>
      <c r="C167" s="55"/>
      <c r="D167" s="55"/>
      <c r="E167" s="58"/>
      <c r="F167" s="55"/>
      <c r="G167" s="55"/>
      <c r="H167" s="55"/>
      <c r="I167" s="55"/>
      <c r="J167" s="2"/>
    </row>
    <row r="168" spans="1:10" ht="33.75" customHeight="1" thickBot="1">
      <c r="A168" s="35" t="s">
        <v>34</v>
      </c>
      <c r="B168" s="56"/>
      <c r="C168" s="145">
        <f>B171</f>
        <v>0</v>
      </c>
      <c r="D168" s="145">
        <f t="shared" ref="D168:I168" si="24">C171</f>
        <v>0</v>
      </c>
      <c r="E168" s="145">
        <f t="shared" si="24"/>
        <v>0</v>
      </c>
      <c r="F168" s="145">
        <f t="shared" si="24"/>
        <v>0</v>
      </c>
      <c r="G168" s="145">
        <f t="shared" si="24"/>
        <v>0</v>
      </c>
      <c r="H168" s="145">
        <f t="shared" si="24"/>
        <v>0</v>
      </c>
      <c r="I168" s="145">
        <f t="shared" si="24"/>
        <v>0</v>
      </c>
      <c r="J168" s="2"/>
    </row>
    <row r="169" spans="1:10" ht="33.75" customHeight="1" thickBot="1">
      <c r="A169" s="35" t="s">
        <v>29</v>
      </c>
      <c r="B169" s="55"/>
      <c r="C169" s="55"/>
      <c r="D169" s="56"/>
      <c r="E169" s="55"/>
      <c r="F169" s="55"/>
      <c r="G169" s="55"/>
      <c r="H169" s="55"/>
      <c r="I169" s="55"/>
      <c r="J169" s="2"/>
    </row>
    <row r="170" spans="1:10" ht="33.75" customHeight="1" thickBot="1">
      <c r="A170" s="35" t="s">
        <v>30</v>
      </c>
      <c r="B170" s="55"/>
      <c r="C170" s="55"/>
      <c r="D170" s="55"/>
      <c r="E170" s="55"/>
      <c r="F170" s="55"/>
      <c r="G170" s="55"/>
      <c r="H170" s="55"/>
      <c r="I170" s="55"/>
      <c r="J170" s="2"/>
    </row>
    <row r="171" spans="1:10" ht="33.75" customHeight="1" thickBot="1">
      <c r="A171" s="35" t="s">
        <v>31</v>
      </c>
      <c r="B171" s="145">
        <f t="shared" ref="B171:I171" si="25">SUM(B168:B170)</f>
        <v>0</v>
      </c>
      <c r="C171" s="145">
        <f t="shared" si="25"/>
        <v>0</v>
      </c>
      <c r="D171" s="145">
        <f t="shared" si="25"/>
        <v>0</v>
      </c>
      <c r="E171" s="145">
        <f t="shared" si="25"/>
        <v>0</v>
      </c>
      <c r="F171" s="145">
        <f t="shared" si="25"/>
        <v>0</v>
      </c>
      <c r="G171" s="145">
        <f t="shared" si="25"/>
        <v>0</v>
      </c>
      <c r="H171" s="145">
        <f t="shared" si="25"/>
        <v>0</v>
      </c>
      <c r="I171" s="145">
        <f t="shared" si="25"/>
        <v>0</v>
      </c>
      <c r="J171" s="2"/>
    </row>
    <row r="172" spans="1:10" ht="33.75" customHeight="1" thickBot="1">
      <c r="A172" s="35" t="s">
        <v>32</v>
      </c>
      <c r="B172" s="145">
        <f>B165+B166-B167-B169-B170</f>
        <v>0</v>
      </c>
      <c r="C172" s="145">
        <f>C165+C166-C167-C169-C170</f>
        <v>0</v>
      </c>
      <c r="D172" s="145">
        <f t="shared" ref="D172:I172" si="26">D165+D166-D167-D169-D170</f>
        <v>0</v>
      </c>
      <c r="E172" s="145">
        <f t="shared" si="26"/>
        <v>0</v>
      </c>
      <c r="F172" s="145">
        <f t="shared" si="26"/>
        <v>0</v>
      </c>
      <c r="G172" s="145">
        <f t="shared" si="26"/>
        <v>0</v>
      </c>
      <c r="H172" s="145">
        <f t="shared" si="26"/>
        <v>0</v>
      </c>
      <c r="I172" s="145">
        <f t="shared" si="26"/>
        <v>0</v>
      </c>
      <c r="J172" s="2"/>
    </row>
    <row r="173" spans="1:10" ht="33.75" customHeight="1" thickBot="1">
      <c r="A173" s="33" t="s">
        <v>107</v>
      </c>
      <c r="B173" s="126"/>
      <c r="C173" s="126"/>
      <c r="D173" s="126"/>
      <c r="E173" s="126"/>
      <c r="F173" s="126"/>
      <c r="G173" s="126"/>
      <c r="H173" s="126"/>
      <c r="I173" s="126"/>
      <c r="J173" s="5"/>
    </row>
    <row r="174" spans="1:10" ht="33.75" customHeight="1" thickBot="1">
      <c r="A174" s="35" t="s">
        <v>33</v>
      </c>
      <c r="B174" s="55"/>
      <c r="C174" s="145">
        <f>B181</f>
        <v>0</v>
      </c>
      <c r="D174" s="145">
        <f t="shared" ref="D174:I174" si="27">C181</f>
        <v>0</v>
      </c>
      <c r="E174" s="145">
        <f t="shared" si="27"/>
        <v>0</v>
      </c>
      <c r="F174" s="145">
        <f t="shared" si="27"/>
        <v>0</v>
      </c>
      <c r="G174" s="145">
        <f t="shared" si="27"/>
        <v>0</v>
      </c>
      <c r="H174" s="145">
        <f t="shared" si="27"/>
        <v>0</v>
      </c>
      <c r="I174" s="145">
        <f t="shared" si="27"/>
        <v>0</v>
      </c>
      <c r="J174" s="5"/>
    </row>
    <row r="175" spans="1:10" ht="33.75" customHeight="1" thickBot="1">
      <c r="A175" s="35" t="s">
        <v>26</v>
      </c>
      <c r="B175" s="55"/>
      <c r="C175" s="55"/>
      <c r="D175" s="55"/>
      <c r="E175" s="57"/>
      <c r="F175" s="55"/>
      <c r="G175" s="55"/>
      <c r="H175" s="55"/>
      <c r="I175" s="55"/>
      <c r="J175" s="5"/>
    </row>
    <row r="176" spans="1:10" ht="33.75" customHeight="1" thickBot="1">
      <c r="A176" s="35" t="s">
        <v>27</v>
      </c>
      <c r="B176" s="55"/>
      <c r="C176" s="55"/>
      <c r="D176" s="55"/>
      <c r="E176" s="58"/>
      <c r="F176" s="55"/>
      <c r="G176" s="55"/>
      <c r="H176" s="55"/>
      <c r="I176" s="55"/>
      <c r="J176" s="5"/>
    </row>
    <row r="177" spans="1:10" ht="33.75" customHeight="1" thickBot="1">
      <c r="A177" s="35" t="s">
        <v>34</v>
      </c>
      <c r="B177" s="56"/>
      <c r="C177" s="145">
        <f>B180</f>
        <v>0</v>
      </c>
      <c r="D177" s="145">
        <f t="shared" ref="D177:I177" si="28">C180</f>
        <v>0</v>
      </c>
      <c r="E177" s="145">
        <f t="shared" si="28"/>
        <v>0</v>
      </c>
      <c r="F177" s="145">
        <f t="shared" si="28"/>
        <v>0</v>
      </c>
      <c r="G177" s="145">
        <f t="shared" si="28"/>
        <v>0</v>
      </c>
      <c r="H177" s="145">
        <f t="shared" si="28"/>
        <v>0</v>
      </c>
      <c r="I177" s="145">
        <f t="shared" si="28"/>
        <v>0</v>
      </c>
      <c r="J177" s="5"/>
    </row>
    <row r="178" spans="1:10" ht="33.75" customHeight="1" thickBot="1">
      <c r="A178" s="35" t="s">
        <v>29</v>
      </c>
      <c r="B178" s="55"/>
      <c r="C178" s="55"/>
      <c r="D178" s="56"/>
      <c r="E178" s="55"/>
      <c r="F178" s="55"/>
      <c r="G178" s="55"/>
      <c r="H178" s="55"/>
      <c r="I178" s="55"/>
      <c r="J178" s="5"/>
    </row>
    <row r="179" spans="1:10" ht="33.75" customHeight="1" thickBot="1">
      <c r="A179" s="35" t="s">
        <v>30</v>
      </c>
      <c r="B179" s="55"/>
      <c r="C179" s="55"/>
      <c r="D179" s="55"/>
      <c r="E179" s="55"/>
      <c r="F179" s="55"/>
      <c r="G179" s="55"/>
      <c r="H179" s="55"/>
      <c r="I179" s="55"/>
      <c r="J179" s="5"/>
    </row>
    <row r="180" spans="1:10" ht="33.75" customHeight="1" thickBot="1">
      <c r="A180" s="35" t="s">
        <v>31</v>
      </c>
      <c r="B180" s="145">
        <f t="shared" ref="B180:I180" si="29">SUM(B177:B179)</f>
        <v>0</v>
      </c>
      <c r="C180" s="145">
        <f t="shared" si="29"/>
        <v>0</v>
      </c>
      <c r="D180" s="145">
        <f t="shared" si="29"/>
        <v>0</v>
      </c>
      <c r="E180" s="145">
        <f t="shared" si="29"/>
        <v>0</v>
      </c>
      <c r="F180" s="145">
        <f t="shared" si="29"/>
        <v>0</v>
      </c>
      <c r="G180" s="145">
        <f t="shared" si="29"/>
        <v>0</v>
      </c>
      <c r="H180" s="145">
        <f t="shared" si="29"/>
        <v>0</v>
      </c>
      <c r="I180" s="145">
        <f t="shared" si="29"/>
        <v>0</v>
      </c>
      <c r="J180" s="5"/>
    </row>
    <row r="181" spans="1:10" ht="33.75" customHeight="1" thickBot="1">
      <c r="A181" s="35" t="s">
        <v>32</v>
      </c>
      <c r="B181" s="145">
        <f>B174+B175-B176-B178-B179</f>
        <v>0</v>
      </c>
      <c r="C181" s="145">
        <f>C174+C175-C176-C178-C179</f>
        <v>0</v>
      </c>
      <c r="D181" s="145">
        <f t="shared" ref="D181:I181" si="30">D174+D175-D176-D178-D179</f>
        <v>0</v>
      </c>
      <c r="E181" s="145">
        <f t="shared" si="30"/>
        <v>0</v>
      </c>
      <c r="F181" s="145">
        <f t="shared" si="30"/>
        <v>0</v>
      </c>
      <c r="G181" s="145">
        <f t="shared" si="30"/>
        <v>0</v>
      </c>
      <c r="H181" s="145">
        <f t="shared" si="30"/>
        <v>0</v>
      </c>
      <c r="I181" s="145">
        <f t="shared" si="30"/>
        <v>0</v>
      </c>
      <c r="J181" s="5"/>
    </row>
    <row r="182" spans="1:10" ht="40.5" customHeight="1" thickBot="1">
      <c r="A182" s="33" t="s">
        <v>109</v>
      </c>
      <c r="B182" s="54"/>
      <c r="C182" s="54"/>
      <c r="D182" s="54"/>
      <c r="E182" s="54"/>
      <c r="F182" s="54"/>
      <c r="G182" s="54"/>
      <c r="H182" s="54"/>
      <c r="I182" s="54"/>
      <c r="J182" s="5"/>
    </row>
    <row r="183" spans="1:10" ht="33.75" customHeight="1" thickBot="1">
      <c r="A183" s="35" t="s">
        <v>33</v>
      </c>
      <c r="B183" s="55"/>
      <c r="C183" s="145">
        <f>B190</f>
        <v>0</v>
      </c>
      <c r="D183" s="145">
        <f t="shared" ref="D183:I183" si="31">C190</f>
        <v>0</v>
      </c>
      <c r="E183" s="145">
        <f t="shared" si="31"/>
        <v>0</v>
      </c>
      <c r="F183" s="145">
        <f t="shared" si="31"/>
        <v>0</v>
      </c>
      <c r="G183" s="145">
        <f t="shared" si="31"/>
        <v>0</v>
      </c>
      <c r="H183" s="145">
        <f t="shared" si="31"/>
        <v>0</v>
      </c>
      <c r="I183" s="145">
        <f t="shared" si="31"/>
        <v>0</v>
      </c>
      <c r="J183" s="5"/>
    </row>
    <row r="184" spans="1:10" ht="33.75" customHeight="1" thickBot="1">
      <c r="A184" s="35" t="s">
        <v>26</v>
      </c>
      <c r="B184" s="55"/>
      <c r="C184" s="55"/>
      <c r="D184" s="55"/>
      <c r="E184" s="57"/>
      <c r="F184" s="55"/>
      <c r="G184" s="55"/>
      <c r="H184" s="55"/>
      <c r="I184" s="55"/>
      <c r="J184" s="5"/>
    </row>
    <row r="185" spans="1:10" ht="33.75" customHeight="1" thickBot="1">
      <c r="A185" s="35" t="s">
        <v>27</v>
      </c>
      <c r="B185" s="55"/>
      <c r="C185" s="55"/>
      <c r="D185" s="55"/>
      <c r="E185" s="58"/>
      <c r="F185" s="55"/>
      <c r="G185" s="55"/>
      <c r="H185" s="55"/>
      <c r="I185" s="55"/>
      <c r="J185" s="5"/>
    </row>
    <row r="186" spans="1:10" ht="33.75" customHeight="1" thickBot="1">
      <c r="A186" s="35" t="s">
        <v>34</v>
      </c>
      <c r="B186" s="56"/>
      <c r="C186" s="145">
        <f>B189</f>
        <v>0</v>
      </c>
      <c r="D186" s="145">
        <f t="shared" ref="D186:I186" si="32">C189</f>
        <v>0</v>
      </c>
      <c r="E186" s="145">
        <f t="shared" si="32"/>
        <v>0</v>
      </c>
      <c r="F186" s="145">
        <f t="shared" si="32"/>
        <v>0</v>
      </c>
      <c r="G186" s="145">
        <f t="shared" si="32"/>
        <v>0</v>
      </c>
      <c r="H186" s="145">
        <f t="shared" si="32"/>
        <v>0</v>
      </c>
      <c r="I186" s="145">
        <f t="shared" si="32"/>
        <v>0</v>
      </c>
      <c r="J186" s="5"/>
    </row>
    <row r="187" spans="1:10" ht="33.75" customHeight="1" thickBot="1">
      <c r="A187" s="35" t="s">
        <v>29</v>
      </c>
      <c r="B187" s="55"/>
      <c r="C187" s="55"/>
      <c r="D187" s="56"/>
      <c r="E187" s="55"/>
      <c r="F187" s="55"/>
      <c r="G187" s="55"/>
      <c r="H187" s="55"/>
      <c r="I187" s="55"/>
      <c r="J187" s="5"/>
    </row>
    <row r="188" spans="1:10" ht="33.75" customHeight="1" thickBot="1">
      <c r="A188" s="35" t="s">
        <v>30</v>
      </c>
      <c r="B188" s="55"/>
      <c r="C188" s="55"/>
      <c r="D188" s="55"/>
      <c r="E188" s="55"/>
      <c r="F188" s="55"/>
      <c r="G188" s="55"/>
      <c r="H188" s="55"/>
      <c r="I188" s="55"/>
      <c r="J188" s="5"/>
    </row>
    <row r="189" spans="1:10" ht="33.75" customHeight="1" thickBot="1">
      <c r="A189" s="35" t="s">
        <v>31</v>
      </c>
      <c r="B189" s="145">
        <f t="shared" ref="B189:I189" si="33">SUM(B186:B188)</f>
        <v>0</v>
      </c>
      <c r="C189" s="145">
        <f t="shared" si="33"/>
        <v>0</v>
      </c>
      <c r="D189" s="145">
        <f t="shared" si="33"/>
        <v>0</v>
      </c>
      <c r="E189" s="145">
        <f t="shared" si="33"/>
        <v>0</v>
      </c>
      <c r="F189" s="145">
        <f t="shared" si="33"/>
        <v>0</v>
      </c>
      <c r="G189" s="145">
        <f t="shared" si="33"/>
        <v>0</v>
      </c>
      <c r="H189" s="145">
        <f t="shared" si="33"/>
        <v>0</v>
      </c>
      <c r="I189" s="145">
        <f t="shared" si="33"/>
        <v>0</v>
      </c>
      <c r="J189" s="5"/>
    </row>
    <row r="190" spans="1:10" ht="33.75" customHeight="1" thickBot="1">
      <c r="A190" s="35" t="s">
        <v>32</v>
      </c>
      <c r="B190" s="145">
        <f>B183+B184-B185-B187-B188</f>
        <v>0</v>
      </c>
      <c r="C190" s="145">
        <f>C183+C184-C185-C187-C188</f>
        <v>0</v>
      </c>
      <c r="D190" s="145">
        <f t="shared" ref="D190:I190" si="34">D183+D184-D185-D187-D188</f>
        <v>0</v>
      </c>
      <c r="E190" s="145">
        <f t="shared" si="34"/>
        <v>0</v>
      </c>
      <c r="F190" s="145">
        <f t="shared" si="34"/>
        <v>0</v>
      </c>
      <c r="G190" s="145">
        <f t="shared" si="34"/>
        <v>0</v>
      </c>
      <c r="H190" s="145">
        <f t="shared" si="34"/>
        <v>0</v>
      </c>
      <c r="I190" s="145">
        <f t="shared" si="34"/>
        <v>0</v>
      </c>
      <c r="J190" s="5"/>
    </row>
    <row r="191" spans="1:10" ht="33.75" customHeight="1" thickBot="1">
      <c r="A191" s="33" t="s">
        <v>111</v>
      </c>
      <c r="B191" s="54"/>
      <c r="C191" s="54"/>
      <c r="D191" s="54"/>
      <c r="E191" s="54"/>
      <c r="F191" s="54"/>
      <c r="G191" s="54"/>
      <c r="H191" s="54"/>
      <c r="I191" s="54"/>
      <c r="J191" s="5"/>
    </row>
    <row r="192" spans="1:10" ht="33.75" customHeight="1" thickBot="1">
      <c r="A192" s="35" t="s">
        <v>33</v>
      </c>
      <c r="B192" s="55"/>
      <c r="C192" s="145">
        <f>B199</f>
        <v>0</v>
      </c>
      <c r="D192" s="145">
        <f t="shared" ref="D192:I192" si="35">C199</f>
        <v>0</v>
      </c>
      <c r="E192" s="145">
        <f t="shared" si="35"/>
        <v>0</v>
      </c>
      <c r="F192" s="145">
        <f t="shared" si="35"/>
        <v>0</v>
      </c>
      <c r="G192" s="145">
        <f t="shared" si="35"/>
        <v>0</v>
      </c>
      <c r="H192" s="145">
        <f t="shared" si="35"/>
        <v>0</v>
      </c>
      <c r="I192" s="145">
        <f t="shared" si="35"/>
        <v>0</v>
      </c>
      <c r="J192" s="5"/>
    </row>
    <row r="193" spans="1:10" ht="33.75" customHeight="1" thickBot="1">
      <c r="A193" s="35" t="s">
        <v>26</v>
      </c>
      <c r="B193" s="55"/>
      <c r="C193" s="55"/>
      <c r="D193" s="55"/>
      <c r="E193" s="57"/>
      <c r="F193" s="55"/>
      <c r="G193" s="55"/>
      <c r="H193" s="55"/>
      <c r="I193" s="55"/>
      <c r="J193" s="5"/>
    </row>
    <row r="194" spans="1:10" ht="33.75" customHeight="1" thickBot="1">
      <c r="A194" s="35" t="s">
        <v>27</v>
      </c>
      <c r="B194" s="55"/>
      <c r="C194" s="55"/>
      <c r="D194" s="55"/>
      <c r="E194" s="58"/>
      <c r="F194" s="55"/>
      <c r="G194" s="55"/>
      <c r="H194" s="55"/>
      <c r="I194" s="55"/>
      <c r="J194" s="5"/>
    </row>
    <row r="195" spans="1:10" ht="33.75" customHeight="1" thickBot="1">
      <c r="A195" s="35" t="s">
        <v>34</v>
      </c>
      <c r="B195" s="56"/>
      <c r="C195" s="145">
        <f>B198</f>
        <v>0</v>
      </c>
      <c r="D195" s="145">
        <f t="shared" ref="D195:I195" si="36">C198</f>
        <v>0</v>
      </c>
      <c r="E195" s="145">
        <f t="shared" si="36"/>
        <v>0</v>
      </c>
      <c r="F195" s="145">
        <f t="shared" si="36"/>
        <v>0</v>
      </c>
      <c r="G195" s="145">
        <f t="shared" si="36"/>
        <v>0</v>
      </c>
      <c r="H195" s="145">
        <f t="shared" si="36"/>
        <v>0</v>
      </c>
      <c r="I195" s="145">
        <f t="shared" si="36"/>
        <v>0</v>
      </c>
      <c r="J195" s="5"/>
    </row>
    <row r="196" spans="1:10" ht="33.75" customHeight="1" thickBot="1">
      <c r="A196" s="35" t="s">
        <v>29</v>
      </c>
      <c r="B196" s="55"/>
      <c r="C196" s="55"/>
      <c r="D196" s="56"/>
      <c r="E196" s="55"/>
      <c r="F196" s="55"/>
      <c r="G196" s="55"/>
      <c r="H196" s="55"/>
      <c r="I196" s="55"/>
      <c r="J196" s="5"/>
    </row>
    <row r="197" spans="1:10" ht="33.75" customHeight="1" thickBot="1">
      <c r="A197" s="35" t="s">
        <v>30</v>
      </c>
      <c r="B197" s="55"/>
      <c r="C197" s="55"/>
      <c r="D197" s="55"/>
      <c r="E197" s="55"/>
      <c r="F197" s="55"/>
      <c r="G197" s="55"/>
      <c r="H197" s="55"/>
      <c r="I197" s="55"/>
      <c r="J197" s="5"/>
    </row>
    <row r="198" spans="1:10" ht="33.75" customHeight="1" thickBot="1">
      <c r="A198" s="35" t="s">
        <v>31</v>
      </c>
      <c r="B198" s="145">
        <f t="shared" ref="B198:I198" si="37">SUM(B195:B197)</f>
        <v>0</v>
      </c>
      <c r="C198" s="145">
        <f t="shared" si="37"/>
        <v>0</v>
      </c>
      <c r="D198" s="145">
        <f t="shared" si="37"/>
        <v>0</v>
      </c>
      <c r="E198" s="145">
        <f t="shared" si="37"/>
        <v>0</v>
      </c>
      <c r="F198" s="145">
        <f t="shared" si="37"/>
        <v>0</v>
      </c>
      <c r="G198" s="145">
        <f t="shared" si="37"/>
        <v>0</v>
      </c>
      <c r="H198" s="145">
        <f t="shared" si="37"/>
        <v>0</v>
      </c>
      <c r="I198" s="145">
        <f t="shared" si="37"/>
        <v>0</v>
      </c>
      <c r="J198" s="5"/>
    </row>
    <row r="199" spans="1:10" ht="33.75" customHeight="1" thickBot="1">
      <c r="A199" s="35" t="s">
        <v>32</v>
      </c>
      <c r="B199" s="145">
        <f>B192+B193-B194-B196-B197</f>
        <v>0</v>
      </c>
      <c r="C199" s="145">
        <f>C192+C193-C194-C196-C197</f>
        <v>0</v>
      </c>
      <c r="D199" s="145">
        <f t="shared" ref="D199:I199" si="38">D192+D193-D194-D196-D197</f>
        <v>0</v>
      </c>
      <c r="E199" s="145">
        <f t="shared" si="38"/>
        <v>0</v>
      </c>
      <c r="F199" s="145">
        <f t="shared" si="38"/>
        <v>0</v>
      </c>
      <c r="G199" s="145">
        <f t="shared" si="38"/>
        <v>0</v>
      </c>
      <c r="H199" s="145">
        <f t="shared" si="38"/>
        <v>0</v>
      </c>
      <c r="I199" s="145">
        <f t="shared" si="38"/>
        <v>0</v>
      </c>
      <c r="J199" s="5"/>
    </row>
    <row r="200" spans="1:10" ht="27.95" customHeight="1" thickBot="1">
      <c r="A200" s="33" t="s">
        <v>382</v>
      </c>
      <c r="B200" s="54"/>
      <c r="C200" s="54"/>
      <c r="D200" s="54"/>
      <c r="E200" s="54"/>
      <c r="F200" s="54"/>
      <c r="G200" s="54"/>
      <c r="H200" s="54"/>
      <c r="I200" s="54"/>
    </row>
    <row r="201" spans="1:10" ht="27.95" customHeight="1" thickBot="1">
      <c r="A201" s="35" t="s">
        <v>33</v>
      </c>
      <c r="B201" s="55"/>
      <c r="C201" s="145">
        <f>B208</f>
        <v>0</v>
      </c>
      <c r="D201" s="145">
        <f t="shared" ref="D201:I201" si="39">C208</f>
        <v>0</v>
      </c>
      <c r="E201" s="145">
        <f t="shared" si="39"/>
        <v>0</v>
      </c>
      <c r="F201" s="145">
        <f t="shared" si="39"/>
        <v>0</v>
      </c>
      <c r="G201" s="145">
        <f t="shared" si="39"/>
        <v>0</v>
      </c>
      <c r="H201" s="145">
        <f t="shared" si="39"/>
        <v>0</v>
      </c>
      <c r="I201" s="145">
        <f t="shared" si="39"/>
        <v>0</v>
      </c>
    </row>
    <row r="202" spans="1:10" ht="27.95" customHeight="1" thickBot="1">
      <c r="A202" s="35" t="s">
        <v>26</v>
      </c>
      <c r="B202" s="55"/>
      <c r="C202" s="55"/>
      <c r="D202" s="55"/>
      <c r="E202" s="57"/>
      <c r="F202" s="55"/>
      <c r="G202" s="55"/>
      <c r="H202" s="55"/>
      <c r="I202" s="55"/>
    </row>
    <row r="203" spans="1:10" ht="32.25" customHeight="1" thickBot="1">
      <c r="A203" s="35" t="s">
        <v>27</v>
      </c>
      <c r="B203" s="55"/>
      <c r="C203" s="55"/>
      <c r="D203" s="55"/>
      <c r="E203" s="58"/>
      <c r="F203" s="55"/>
      <c r="G203" s="55"/>
      <c r="H203" s="55"/>
      <c r="I203" s="55"/>
    </row>
    <row r="204" spans="1:10" ht="32.25" customHeight="1" thickBot="1">
      <c r="A204" s="35" t="s">
        <v>34</v>
      </c>
      <c r="B204" s="56"/>
      <c r="C204" s="145">
        <f>B207</f>
        <v>0</v>
      </c>
      <c r="D204" s="145">
        <f t="shared" ref="D204:I204" si="40">C207</f>
        <v>0</v>
      </c>
      <c r="E204" s="145">
        <f t="shared" si="40"/>
        <v>0</v>
      </c>
      <c r="F204" s="145">
        <f t="shared" si="40"/>
        <v>0</v>
      </c>
      <c r="G204" s="145">
        <f t="shared" si="40"/>
        <v>0</v>
      </c>
      <c r="H204" s="145">
        <f t="shared" si="40"/>
        <v>0</v>
      </c>
      <c r="I204" s="145">
        <f t="shared" si="40"/>
        <v>0</v>
      </c>
      <c r="J204" s="59"/>
    </row>
    <row r="205" spans="1:10" ht="27.95" customHeight="1" thickBot="1">
      <c r="A205" s="35" t="s">
        <v>29</v>
      </c>
      <c r="B205" s="55"/>
      <c r="C205" s="55"/>
      <c r="D205" s="56"/>
      <c r="E205" s="55"/>
      <c r="F205" s="55"/>
      <c r="G205" s="55"/>
      <c r="H205" s="55"/>
      <c r="I205" s="55"/>
    </row>
    <row r="206" spans="1:10" ht="35.25" customHeight="1" thickBot="1">
      <c r="A206" s="35" t="s">
        <v>30</v>
      </c>
      <c r="B206" s="55"/>
      <c r="C206" s="55"/>
      <c r="D206" s="55"/>
      <c r="E206" s="55"/>
      <c r="F206" s="55"/>
      <c r="G206" s="55"/>
      <c r="H206" s="55"/>
      <c r="I206" s="55"/>
    </row>
    <row r="207" spans="1:10" ht="36" customHeight="1" thickBot="1">
      <c r="A207" s="35" t="s">
        <v>31</v>
      </c>
      <c r="B207" s="145">
        <f t="shared" ref="B207:I207" si="41">SUM(B204:B206)</f>
        <v>0</v>
      </c>
      <c r="C207" s="145">
        <f t="shared" si="41"/>
        <v>0</v>
      </c>
      <c r="D207" s="145">
        <f t="shared" si="41"/>
        <v>0</v>
      </c>
      <c r="E207" s="145">
        <f t="shared" si="41"/>
        <v>0</v>
      </c>
      <c r="F207" s="145">
        <f t="shared" si="41"/>
        <v>0</v>
      </c>
      <c r="G207" s="145">
        <f t="shared" si="41"/>
        <v>0</v>
      </c>
      <c r="H207" s="145">
        <f t="shared" si="41"/>
        <v>0</v>
      </c>
      <c r="I207" s="145">
        <f t="shared" si="41"/>
        <v>0</v>
      </c>
    </row>
    <row r="208" spans="1:10" ht="30.75" customHeight="1" thickBot="1">
      <c r="A208" s="35" t="s">
        <v>32</v>
      </c>
      <c r="B208" s="145">
        <f>B201+B202-B203-B205-B206</f>
        <v>0</v>
      </c>
      <c r="C208" s="145">
        <f>C201+C202-C203-C205-C206</f>
        <v>0</v>
      </c>
      <c r="D208" s="145">
        <f t="shared" ref="D208:I208" si="42">D201+D202-D203-D205-D206</f>
        <v>0</v>
      </c>
      <c r="E208" s="145">
        <f t="shared" si="42"/>
        <v>0</v>
      </c>
      <c r="F208" s="145">
        <f t="shared" si="42"/>
        <v>0</v>
      </c>
      <c r="G208" s="145">
        <f t="shared" si="42"/>
        <v>0</v>
      </c>
      <c r="H208" s="145">
        <f t="shared" si="42"/>
        <v>0</v>
      </c>
      <c r="I208" s="145">
        <f t="shared" si="42"/>
        <v>0</v>
      </c>
      <c r="J208" s="2"/>
    </row>
    <row r="209" spans="1:9" ht="27.95" customHeight="1">
      <c r="A209" s="60"/>
      <c r="B209" s="61"/>
      <c r="C209" s="61"/>
      <c r="D209" s="61"/>
      <c r="E209" s="61"/>
      <c r="F209" s="61"/>
      <c r="G209" s="61"/>
      <c r="H209" s="61"/>
      <c r="I209" s="61"/>
    </row>
    <row r="210" spans="1:9" ht="24.75" customHeight="1">
      <c r="A210" s="15" t="s">
        <v>378</v>
      </c>
      <c r="B210" s="12"/>
      <c r="C210" s="12"/>
      <c r="D210" s="12"/>
      <c r="E210" s="12"/>
    </row>
    <row r="211" spans="1:9" ht="27.95" customHeight="1" thickBot="1">
      <c r="A211" s="15" t="s">
        <v>35</v>
      </c>
    </row>
    <row r="212" spans="1:9" ht="45" customHeight="1" thickBot="1">
      <c r="A212" s="62" t="s">
        <v>36</v>
      </c>
      <c r="B212" s="63" t="s">
        <v>37</v>
      </c>
      <c r="C212" s="63" t="s">
        <v>38</v>
      </c>
      <c r="D212" s="249" t="s">
        <v>39</v>
      </c>
      <c r="E212" s="256"/>
      <c r="F212" s="63" t="s">
        <v>40</v>
      </c>
    </row>
    <row r="213" spans="1:9" ht="27.95" customHeight="1" thickBot="1">
      <c r="A213" s="64"/>
      <c r="B213" s="65"/>
      <c r="C213" s="65"/>
      <c r="D213" s="254"/>
      <c r="E213" s="255"/>
      <c r="F213" s="65"/>
    </row>
    <row r="214" spans="1:9" ht="27.95" customHeight="1" thickBot="1">
      <c r="A214" s="64"/>
      <c r="B214" s="65"/>
      <c r="C214" s="65"/>
      <c r="D214" s="254"/>
      <c r="E214" s="255"/>
      <c r="F214" s="65"/>
    </row>
    <row r="215" spans="1:9" ht="27.95" customHeight="1" thickBot="1">
      <c r="A215" s="64"/>
      <c r="B215" s="65"/>
      <c r="C215" s="65"/>
      <c r="D215" s="254"/>
      <c r="E215" s="255"/>
      <c r="F215" s="65"/>
    </row>
    <row r="216" spans="1:9" ht="27.95" customHeight="1" thickBot="1">
      <c r="A216" s="64"/>
      <c r="B216" s="65"/>
      <c r="C216" s="65"/>
      <c r="D216" s="254"/>
      <c r="E216" s="255"/>
      <c r="F216" s="65"/>
    </row>
    <row r="217" spans="1:9" ht="27.95" customHeight="1" thickBot="1">
      <c r="A217" s="64"/>
      <c r="B217" s="65"/>
      <c r="C217" s="65"/>
      <c r="D217" s="254"/>
      <c r="E217" s="255"/>
      <c r="F217" s="65"/>
    </row>
    <row r="218" spans="1:9" ht="27.95" customHeight="1" thickBot="1">
      <c r="A218" s="64"/>
      <c r="B218" s="65"/>
      <c r="C218" s="65"/>
      <c r="D218" s="254"/>
      <c r="E218" s="255"/>
      <c r="F218" s="65"/>
    </row>
    <row r="219" spans="1:9" ht="27.95" customHeight="1" thickBot="1">
      <c r="A219" s="64"/>
      <c r="B219" s="65"/>
      <c r="C219" s="65"/>
      <c r="D219" s="254"/>
      <c r="E219" s="255"/>
      <c r="F219" s="65"/>
    </row>
    <row r="220" spans="1:9" ht="27.95" customHeight="1" thickBot="1">
      <c r="A220" s="64"/>
      <c r="B220" s="65"/>
      <c r="C220" s="65"/>
      <c r="D220" s="254"/>
      <c r="E220" s="255"/>
      <c r="F220" s="65"/>
    </row>
    <row r="221" spans="1:9" ht="27.95" customHeight="1" thickBot="1">
      <c r="A221" s="64"/>
      <c r="B221" s="65"/>
      <c r="C221" s="65"/>
      <c r="D221" s="254"/>
      <c r="E221" s="255"/>
      <c r="F221" s="65"/>
    </row>
    <row r="222" spans="1:9" ht="27.95" customHeight="1" thickBot="1">
      <c r="A222" s="66" t="s">
        <v>15</v>
      </c>
      <c r="B222" s="146">
        <f>SUM(B213:B221)</f>
        <v>0</v>
      </c>
      <c r="C222" s="146">
        <f>SUM(C213:C221)</f>
        <v>0</v>
      </c>
      <c r="D222" s="249"/>
      <c r="E222" s="256"/>
      <c r="F222" s="67"/>
    </row>
    <row r="223" spans="1:9" ht="27.95" customHeight="1">
      <c r="A223" s="14"/>
    </row>
    <row r="224" spans="1:9" ht="27.95" customHeight="1" thickBot="1">
      <c r="A224" s="15" t="s">
        <v>41</v>
      </c>
    </row>
    <row r="225" spans="1:5" ht="42.75" customHeight="1" thickBot="1">
      <c r="A225" s="62" t="s">
        <v>42</v>
      </c>
      <c r="B225" s="63" t="s">
        <v>43</v>
      </c>
      <c r="C225" s="63" t="s">
        <v>44</v>
      </c>
      <c r="D225" s="63" t="s">
        <v>45</v>
      </c>
      <c r="E225" s="63" t="s">
        <v>46</v>
      </c>
    </row>
    <row r="226" spans="1:5" ht="27.95" customHeight="1" thickBot="1">
      <c r="A226" s="249" t="s">
        <v>47</v>
      </c>
      <c r="B226" s="250"/>
      <c r="C226" s="250"/>
      <c r="D226" s="250"/>
      <c r="E226" s="251"/>
    </row>
    <row r="227" spans="1:5" ht="27.95" customHeight="1" thickBot="1">
      <c r="A227" s="68" t="s">
        <v>3</v>
      </c>
      <c r="B227" s="69"/>
      <c r="C227" s="69"/>
      <c r="D227" s="69"/>
      <c r="E227" s="69"/>
    </row>
    <row r="228" spans="1:5" ht="27.95" customHeight="1" thickBot="1">
      <c r="A228" s="68"/>
      <c r="B228" s="69"/>
      <c r="C228" s="69"/>
      <c r="D228" s="69"/>
      <c r="E228" s="69"/>
    </row>
    <row r="229" spans="1:5" ht="27.95" customHeight="1" thickBot="1">
      <c r="A229" s="64"/>
      <c r="B229" s="69"/>
      <c r="C229" s="69"/>
      <c r="D229" s="69"/>
      <c r="E229" s="69"/>
    </row>
    <row r="230" spans="1:5" ht="27.95" customHeight="1" thickBot="1">
      <c r="A230" s="66" t="s">
        <v>48</v>
      </c>
      <c r="B230" s="70" t="s">
        <v>49</v>
      </c>
      <c r="C230" s="147">
        <f>SUM(C227:C229)</f>
        <v>0</v>
      </c>
      <c r="D230" s="147">
        <f>SUM(D227:D229)</f>
        <v>0</v>
      </c>
      <c r="E230" s="71" t="s">
        <v>50</v>
      </c>
    </row>
    <row r="231" spans="1:5" ht="36" customHeight="1" thickBot="1">
      <c r="A231" s="72" t="s">
        <v>400</v>
      </c>
      <c r="B231" s="73"/>
      <c r="C231" s="70" t="s">
        <v>49</v>
      </c>
      <c r="D231" s="70" t="s">
        <v>49</v>
      </c>
      <c r="E231" s="148">
        <f>SUM(E227:E229)</f>
        <v>0</v>
      </c>
    </row>
    <row r="232" spans="1:5" ht="27.95" customHeight="1" thickBot="1">
      <c r="A232" s="249" t="s">
        <v>51</v>
      </c>
      <c r="B232" s="250"/>
      <c r="C232" s="250"/>
      <c r="D232" s="250"/>
      <c r="E232" s="251"/>
    </row>
    <row r="233" spans="1:5" ht="27.95" customHeight="1" thickBot="1">
      <c r="A233" s="64" t="s">
        <v>17</v>
      </c>
      <c r="B233" s="69"/>
      <c r="C233" s="69"/>
      <c r="D233" s="69"/>
      <c r="E233" s="69"/>
    </row>
    <row r="234" spans="1:5" ht="27.95" customHeight="1" thickBot="1">
      <c r="A234" s="64"/>
      <c r="B234" s="69"/>
      <c r="C234" s="69"/>
      <c r="D234" s="69"/>
      <c r="E234" s="69"/>
    </row>
    <row r="235" spans="1:5" ht="27.95" customHeight="1" thickBot="1">
      <c r="A235" s="64"/>
      <c r="B235" s="69"/>
      <c r="C235" s="69"/>
      <c r="D235" s="69"/>
      <c r="E235" s="69"/>
    </row>
    <row r="236" spans="1:5" ht="27.95" customHeight="1" thickBot="1">
      <c r="A236" s="66" t="s">
        <v>48</v>
      </c>
      <c r="B236" s="70" t="s">
        <v>4</v>
      </c>
      <c r="C236" s="147">
        <f>SUM(C233:C235)</f>
        <v>0</v>
      </c>
      <c r="D236" s="147">
        <f>SUM(D233:D235)</f>
        <v>0</v>
      </c>
      <c r="E236" s="70" t="s">
        <v>4</v>
      </c>
    </row>
    <row r="237" spans="1:5" ht="34.5" customHeight="1" thickBot="1">
      <c r="A237" s="72" t="s">
        <v>401</v>
      </c>
      <c r="B237" s="74"/>
      <c r="C237" s="75" t="s">
        <v>4</v>
      </c>
      <c r="D237" s="75" t="s">
        <v>4</v>
      </c>
      <c r="E237" s="149">
        <f>SUM(E233:E235)</f>
        <v>0</v>
      </c>
    </row>
    <row r="238" spans="1:5" ht="27.95" customHeight="1" thickBot="1">
      <c r="A238" s="249" t="s">
        <v>381</v>
      </c>
      <c r="B238" s="250"/>
      <c r="C238" s="250"/>
      <c r="D238" s="250"/>
      <c r="E238" s="251"/>
    </row>
    <row r="239" spans="1:5" ht="27.95" customHeight="1" thickBot="1">
      <c r="A239" s="64" t="s">
        <v>17</v>
      </c>
      <c r="B239" s="69"/>
      <c r="C239" s="69"/>
      <c r="D239" s="69"/>
      <c r="E239" s="69"/>
    </row>
    <row r="240" spans="1:5" ht="27.95" customHeight="1" thickBot="1">
      <c r="A240" s="64"/>
      <c r="B240" s="69"/>
      <c r="C240" s="69"/>
      <c r="D240" s="69"/>
      <c r="E240" s="69"/>
    </row>
    <row r="241" spans="1:8" ht="27.95" customHeight="1" thickBot="1">
      <c r="A241" s="64"/>
      <c r="B241" s="69"/>
      <c r="C241" s="69"/>
      <c r="D241" s="69"/>
      <c r="E241" s="69"/>
    </row>
    <row r="242" spans="1:8" ht="27.95" customHeight="1" thickBot="1">
      <c r="A242" s="66" t="s">
        <v>48</v>
      </c>
      <c r="B242" s="70" t="s">
        <v>4</v>
      </c>
      <c r="C242" s="147">
        <f>SUM(C239:C241)</f>
        <v>0</v>
      </c>
      <c r="D242" s="147">
        <f>SUM(D239:D241)</f>
        <v>0</v>
      </c>
      <c r="E242" s="70" t="s">
        <v>4</v>
      </c>
    </row>
    <row r="243" spans="1:8" ht="35.25" customHeight="1" thickBot="1">
      <c r="A243" s="72" t="s">
        <v>402</v>
      </c>
      <c r="B243" s="74"/>
      <c r="C243" s="75" t="s">
        <v>4</v>
      </c>
      <c r="D243" s="75" t="s">
        <v>4</v>
      </c>
      <c r="E243" s="149">
        <f>SUM(E239:E241)</f>
        <v>0</v>
      </c>
    </row>
    <row r="244" spans="1:8" ht="27.95" customHeight="1" thickBot="1">
      <c r="A244" s="249" t="s">
        <v>52</v>
      </c>
      <c r="B244" s="250"/>
      <c r="C244" s="250"/>
      <c r="D244" s="250"/>
      <c r="E244" s="251"/>
    </row>
    <row r="245" spans="1:8" ht="27.95" customHeight="1" thickBot="1">
      <c r="A245" s="64" t="s">
        <v>9</v>
      </c>
      <c r="B245" s="69"/>
      <c r="C245" s="69"/>
      <c r="D245" s="69"/>
      <c r="E245" s="69"/>
    </row>
    <row r="246" spans="1:8" ht="27.95" customHeight="1" thickBot="1">
      <c r="A246" s="64"/>
      <c r="B246" s="69"/>
      <c r="C246" s="69"/>
      <c r="D246" s="69"/>
      <c r="E246" s="69"/>
    </row>
    <row r="247" spans="1:8" ht="27.95" customHeight="1" thickBot="1">
      <c r="A247" s="64"/>
      <c r="B247" s="69"/>
      <c r="C247" s="69"/>
      <c r="D247" s="69"/>
      <c r="E247" s="69"/>
    </row>
    <row r="248" spans="1:8" ht="27.95" customHeight="1" thickBot="1">
      <c r="A248" s="66" t="s">
        <v>48</v>
      </c>
      <c r="B248" s="70" t="s">
        <v>4</v>
      </c>
      <c r="C248" s="147">
        <f>SUM(C245:C247)</f>
        <v>0</v>
      </c>
      <c r="D248" s="147">
        <f>SUM(D245:D247)</f>
        <v>0</v>
      </c>
      <c r="E248" s="70" t="s">
        <v>4</v>
      </c>
    </row>
    <row r="249" spans="1:8" ht="33.75" customHeight="1">
      <c r="A249" s="72" t="s">
        <v>403</v>
      </c>
      <c r="B249" s="74"/>
      <c r="C249" s="75" t="s">
        <v>4</v>
      </c>
      <c r="D249" s="75" t="s">
        <v>4</v>
      </c>
      <c r="E249" s="149">
        <f>SUM(E245:E247)</f>
        <v>0</v>
      </c>
    </row>
    <row r="250" spans="1:8" ht="27.95" customHeight="1">
      <c r="A250" s="76" t="s">
        <v>15</v>
      </c>
      <c r="B250" s="77" t="s">
        <v>4</v>
      </c>
      <c r="C250" s="151">
        <f>SUM(C230,C236,C242,C248)</f>
        <v>0</v>
      </c>
      <c r="D250" s="151">
        <f>SUM(D230,D236,D242,D248)</f>
        <v>0</v>
      </c>
      <c r="E250" s="150">
        <f>SUM(C231,C237,C243,C249)</f>
        <v>0</v>
      </c>
      <c r="F250" s="2"/>
    </row>
    <row r="252" spans="1:8" ht="27.95" customHeight="1">
      <c r="A252" s="25" t="s">
        <v>379</v>
      </c>
    </row>
    <row r="253" spans="1:8" ht="46.5" customHeight="1" thickBot="1">
      <c r="A253" s="245" t="s">
        <v>426</v>
      </c>
      <c r="B253" s="245"/>
      <c r="C253" s="245"/>
      <c r="D253" s="245"/>
      <c r="E253" s="245"/>
      <c r="F253" s="245"/>
      <c r="G253" s="245"/>
      <c r="H253" s="245"/>
    </row>
    <row r="254" spans="1:8" ht="74.25" customHeight="1" thickBot="1">
      <c r="A254" s="78" t="s">
        <v>53</v>
      </c>
      <c r="B254" s="79" t="s">
        <v>54</v>
      </c>
      <c r="C254" s="29" t="s">
        <v>55</v>
      </c>
      <c r="D254" s="79" t="s">
        <v>56</v>
      </c>
      <c r="E254" s="79" t="s">
        <v>57</v>
      </c>
    </row>
    <row r="255" spans="1:8" ht="27.95" customHeight="1" thickBot="1">
      <c r="A255" s="80"/>
      <c r="B255" s="48"/>
      <c r="C255" s="48"/>
      <c r="D255" s="48"/>
      <c r="E255" s="48"/>
    </row>
    <row r="256" spans="1:8" ht="27.95" customHeight="1" thickBot="1">
      <c r="A256" s="80" t="s">
        <v>3</v>
      </c>
      <c r="B256" s="48"/>
      <c r="C256" s="48"/>
      <c r="D256" s="48"/>
      <c r="E256" s="48"/>
    </row>
    <row r="257" spans="1:10" ht="27.95" customHeight="1" thickBot="1">
      <c r="A257" s="80"/>
      <c r="B257" s="48"/>
      <c r="C257" s="48"/>
      <c r="D257" s="48"/>
      <c r="E257" s="48"/>
    </row>
    <row r="258" spans="1:10" ht="27.95" customHeight="1" thickBot="1">
      <c r="A258" s="80"/>
      <c r="B258" s="48"/>
      <c r="C258" s="48"/>
      <c r="D258" s="48"/>
      <c r="E258" s="48"/>
    </row>
    <row r="259" spans="1:10" ht="27.95" customHeight="1" thickBot="1">
      <c r="A259" s="246" t="s">
        <v>15</v>
      </c>
      <c r="B259" s="247"/>
      <c r="C259" s="152">
        <f>SUM(C255:C258)</f>
        <v>0</v>
      </c>
      <c r="D259" s="81" t="s">
        <v>4</v>
      </c>
      <c r="E259" s="153">
        <f>SUM(E255:E258)</f>
        <v>0</v>
      </c>
    </row>
    <row r="260" spans="1:10" ht="27.95" customHeight="1">
      <c r="A260" s="82"/>
    </row>
    <row r="261" spans="1:10" ht="37.5" customHeight="1" thickBot="1">
      <c r="A261" s="240" t="s">
        <v>427</v>
      </c>
      <c r="B261" s="240"/>
      <c r="C261" s="240"/>
      <c r="D261" s="240"/>
      <c r="E261" s="240"/>
      <c r="F261" s="240"/>
      <c r="G261" s="240"/>
      <c r="H261" s="240"/>
      <c r="I261" s="240"/>
    </row>
    <row r="262" spans="1:10" ht="27.95" customHeight="1" thickBot="1">
      <c r="A262" s="241" t="s">
        <v>58</v>
      </c>
      <c r="B262" s="205" t="s">
        <v>59</v>
      </c>
      <c r="C262" s="83" t="s">
        <v>215</v>
      </c>
      <c r="D262" s="207" t="s">
        <v>1</v>
      </c>
      <c r="E262" s="208"/>
      <c r="F262" s="208"/>
      <c r="G262" s="208"/>
      <c r="H262" s="208"/>
      <c r="I262" s="208"/>
      <c r="J262" s="209"/>
    </row>
    <row r="263" spans="1:10" ht="27.95" customHeight="1" thickBot="1">
      <c r="A263" s="248"/>
      <c r="B263" s="206"/>
      <c r="C263" s="142" t="str">
        <f t="shared" ref="C263:J263" si="43">B62</f>
        <v>20.... metai</v>
      </c>
      <c r="D263" s="142" t="str">
        <f t="shared" si="43"/>
        <v>20... metai</v>
      </c>
      <c r="E263" s="142" t="str">
        <f t="shared" si="43"/>
        <v>20... metai</v>
      </c>
      <c r="F263" s="142" t="str">
        <f t="shared" si="43"/>
        <v>20... metai</v>
      </c>
      <c r="G263" s="142" t="str">
        <f t="shared" si="43"/>
        <v>20... metai</v>
      </c>
      <c r="H263" s="142" t="str">
        <f t="shared" si="43"/>
        <v>20... metai</v>
      </c>
      <c r="I263" s="142" t="str">
        <f t="shared" si="43"/>
        <v>20... metai</v>
      </c>
      <c r="J263" s="142" t="str">
        <f t="shared" si="43"/>
        <v>20... metai</v>
      </c>
    </row>
    <row r="264" spans="1:10" ht="49.5" customHeight="1" thickBot="1">
      <c r="A264" s="78" t="s">
        <v>60</v>
      </c>
      <c r="B264" s="81" t="s">
        <v>61</v>
      </c>
      <c r="C264" s="154">
        <f>SUM(C265,C266)</f>
        <v>0</v>
      </c>
      <c r="D264" s="155">
        <f>C271</f>
        <v>0</v>
      </c>
      <c r="E264" s="155">
        <f t="shared" ref="E264:J264" si="44">D271</f>
        <v>0</v>
      </c>
      <c r="F264" s="155">
        <f t="shared" si="44"/>
        <v>0</v>
      </c>
      <c r="G264" s="155">
        <f t="shared" si="44"/>
        <v>0</v>
      </c>
      <c r="H264" s="155">
        <f t="shared" si="44"/>
        <v>0</v>
      </c>
      <c r="I264" s="155">
        <f t="shared" si="44"/>
        <v>0</v>
      </c>
      <c r="J264" s="155">
        <f t="shared" si="44"/>
        <v>0</v>
      </c>
    </row>
    <row r="265" spans="1:10" ht="27.95" customHeight="1" thickBot="1">
      <c r="A265" s="44" t="s">
        <v>62</v>
      </c>
      <c r="B265" s="81" t="s">
        <v>63</v>
      </c>
      <c r="C265" s="48"/>
      <c r="D265" s="155">
        <f>C265+C267-C269</f>
        <v>0</v>
      </c>
      <c r="E265" s="155">
        <f t="shared" ref="E265:J265" si="45">D265+D267-D269</f>
        <v>0</v>
      </c>
      <c r="F265" s="155">
        <f t="shared" si="45"/>
        <v>0</v>
      </c>
      <c r="G265" s="155">
        <f t="shared" si="45"/>
        <v>0</v>
      </c>
      <c r="H265" s="155">
        <f t="shared" si="45"/>
        <v>0</v>
      </c>
      <c r="I265" s="155">
        <f t="shared" si="45"/>
        <v>0</v>
      </c>
      <c r="J265" s="155">
        <f t="shared" si="45"/>
        <v>0</v>
      </c>
    </row>
    <row r="266" spans="1:10" ht="37.5" customHeight="1" thickBot="1">
      <c r="A266" s="44" t="s">
        <v>64</v>
      </c>
      <c r="B266" s="81" t="s">
        <v>65</v>
      </c>
      <c r="C266" s="48"/>
      <c r="D266" s="155">
        <f>C266-C270+C268</f>
        <v>0</v>
      </c>
      <c r="E266" s="155">
        <f t="shared" ref="E266:J266" si="46">D266-D270+D268</f>
        <v>0</v>
      </c>
      <c r="F266" s="155">
        <f t="shared" si="46"/>
        <v>0</v>
      </c>
      <c r="G266" s="155">
        <f t="shared" si="46"/>
        <v>0</v>
      </c>
      <c r="H266" s="155">
        <f t="shared" si="46"/>
        <v>0</v>
      </c>
      <c r="I266" s="155">
        <f t="shared" si="46"/>
        <v>0</v>
      </c>
      <c r="J266" s="155">
        <f t="shared" si="46"/>
        <v>0</v>
      </c>
    </row>
    <row r="267" spans="1:10" ht="40.5" customHeight="1" thickBot="1">
      <c r="A267" s="44" t="s">
        <v>66</v>
      </c>
      <c r="B267" s="81" t="s">
        <v>67</v>
      </c>
      <c r="C267" s="48"/>
      <c r="D267" s="48"/>
      <c r="E267" s="48"/>
      <c r="F267" s="48"/>
      <c r="G267" s="48"/>
      <c r="H267" s="48"/>
      <c r="I267" s="48"/>
      <c r="J267" s="48"/>
    </row>
    <row r="268" spans="1:10" ht="45.75" customHeight="1" thickBot="1">
      <c r="A268" s="44" t="s">
        <v>68</v>
      </c>
      <c r="B268" s="81" t="s">
        <v>69</v>
      </c>
      <c r="C268" s="48"/>
      <c r="D268" s="48"/>
      <c r="E268" s="48"/>
      <c r="F268" s="48"/>
      <c r="G268" s="48"/>
      <c r="H268" s="48"/>
      <c r="I268" s="48"/>
      <c r="J268" s="48"/>
    </row>
    <row r="269" spans="1:10" ht="46.5" customHeight="1" thickBot="1">
      <c r="A269" s="44" t="s">
        <v>70</v>
      </c>
      <c r="B269" s="81" t="s">
        <v>71</v>
      </c>
      <c r="C269" s="48"/>
      <c r="D269" s="48"/>
      <c r="E269" s="48"/>
      <c r="F269" s="48"/>
      <c r="G269" s="48"/>
      <c r="H269" s="48"/>
      <c r="I269" s="48"/>
      <c r="J269" s="48"/>
    </row>
    <row r="270" spans="1:10" ht="47.25" customHeight="1" thickBot="1">
      <c r="A270" s="44" t="s">
        <v>72</v>
      </c>
      <c r="B270" s="81" t="s">
        <v>73</v>
      </c>
      <c r="C270" s="48"/>
      <c r="D270" s="48"/>
      <c r="E270" s="48"/>
      <c r="F270" s="48"/>
      <c r="G270" s="48"/>
      <c r="H270" s="48"/>
      <c r="I270" s="48"/>
      <c r="J270" s="48"/>
    </row>
    <row r="271" spans="1:10" ht="63" customHeight="1" thickBot="1">
      <c r="A271" s="44" t="s">
        <v>74</v>
      </c>
      <c r="B271" s="81" t="s">
        <v>75</v>
      </c>
      <c r="C271" s="154">
        <f>C264+C267+C268-C269-C270</f>
        <v>0</v>
      </c>
      <c r="D271" s="154">
        <f>D264+D267+D268-D269-D270</f>
        <v>0</v>
      </c>
      <c r="E271" s="154">
        <f t="shared" ref="E271:J271" si="47">E264+E267+E268-E269-E270</f>
        <v>0</v>
      </c>
      <c r="F271" s="154">
        <f t="shared" si="47"/>
        <v>0</v>
      </c>
      <c r="G271" s="154">
        <f t="shared" si="47"/>
        <v>0</v>
      </c>
      <c r="H271" s="154">
        <f t="shared" si="47"/>
        <v>0</v>
      </c>
      <c r="I271" s="154">
        <f t="shared" si="47"/>
        <v>0</v>
      </c>
      <c r="J271" s="154">
        <f t="shared" si="47"/>
        <v>0</v>
      </c>
    </row>
    <row r="272" spans="1:10" ht="44.25" customHeight="1" thickBot="1">
      <c r="A272" s="44" t="s">
        <v>76</v>
      </c>
      <c r="B272" s="81" t="s">
        <v>77</v>
      </c>
      <c r="C272" s="48"/>
      <c r="D272" s="48"/>
      <c r="E272" s="48"/>
      <c r="F272" s="48"/>
      <c r="G272" s="48"/>
      <c r="H272" s="48"/>
      <c r="I272" s="48"/>
      <c r="J272" s="48"/>
    </row>
    <row r="273" spans="1:11" ht="27.95" customHeight="1">
      <c r="A273" s="82"/>
    </row>
    <row r="274" spans="1:11" ht="42.75" customHeight="1" thickBot="1">
      <c r="A274" s="240" t="s">
        <v>428</v>
      </c>
      <c r="B274" s="240"/>
      <c r="C274" s="240"/>
      <c r="D274" s="240"/>
      <c r="E274" s="240"/>
      <c r="F274" s="240"/>
      <c r="G274" s="240"/>
      <c r="H274" s="240"/>
      <c r="I274" s="240"/>
      <c r="J274" s="240"/>
    </row>
    <row r="275" spans="1:11" ht="27.95" customHeight="1" thickBot="1">
      <c r="A275" s="241" t="s">
        <v>58</v>
      </c>
      <c r="B275" s="205" t="s">
        <v>59</v>
      </c>
      <c r="C275" s="84" t="s">
        <v>215</v>
      </c>
      <c r="D275" s="207" t="s">
        <v>1</v>
      </c>
      <c r="E275" s="208"/>
      <c r="F275" s="208"/>
      <c r="G275" s="208"/>
      <c r="H275" s="208"/>
      <c r="I275" s="208"/>
      <c r="J275" s="209"/>
    </row>
    <row r="276" spans="1:11" ht="27.95" customHeight="1" thickBot="1">
      <c r="A276" s="242"/>
      <c r="B276" s="206"/>
      <c r="C276" s="156" t="str">
        <f t="shared" ref="C276:J276" si="48">B62</f>
        <v>20.... metai</v>
      </c>
      <c r="D276" s="156" t="str">
        <f t="shared" si="48"/>
        <v>20... metai</v>
      </c>
      <c r="E276" s="156" t="str">
        <f t="shared" si="48"/>
        <v>20... metai</v>
      </c>
      <c r="F276" s="156" t="str">
        <f t="shared" si="48"/>
        <v>20... metai</v>
      </c>
      <c r="G276" s="156" t="str">
        <f t="shared" si="48"/>
        <v>20... metai</v>
      </c>
      <c r="H276" s="156" t="str">
        <f t="shared" si="48"/>
        <v>20... metai</v>
      </c>
      <c r="I276" s="156" t="str">
        <f t="shared" si="48"/>
        <v>20... metai</v>
      </c>
      <c r="J276" s="156" t="str">
        <f t="shared" si="48"/>
        <v>20... metai</v>
      </c>
    </row>
    <row r="277" spans="1:11" ht="78.75" customHeight="1" thickBot="1">
      <c r="A277" s="44" t="s">
        <v>60</v>
      </c>
      <c r="B277" s="81" t="s">
        <v>78</v>
      </c>
      <c r="C277" s="48"/>
      <c r="D277" s="127"/>
      <c r="E277" s="127"/>
      <c r="F277" s="127"/>
      <c r="G277" s="127"/>
      <c r="H277" s="127"/>
      <c r="I277" s="127"/>
      <c r="J277" s="127"/>
    </row>
    <row r="278" spans="1:11" ht="42.75" customHeight="1" thickBot="1">
      <c r="A278" s="44" t="s">
        <v>66</v>
      </c>
      <c r="B278" s="81" t="s">
        <v>79</v>
      </c>
      <c r="C278" s="48"/>
      <c r="D278" s="48"/>
      <c r="E278" s="48"/>
      <c r="F278" s="48"/>
      <c r="G278" s="48"/>
      <c r="H278" s="48"/>
      <c r="I278" s="48"/>
      <c r="J278" s="48"/>
    </row>
    <row r="279" spans="1:11" ht="57" customHeight="1" thickBot="1">
      <c r="A279" s="78" t="s">
        <v>68</v>
      </c>
      <c r="B279" s="29" t="s">
        <v>80</v>
      </c>
      <c r="C279" s="128"/>
      <c r="D279" s="128"/>
      <c r="E279" s="128"/>
      <c r="F279" s="128"/>
      <c r="G279" s="128"/>
      <c r="H279" s="128"/>
      <c r="I279" s="128"/>
      <c r="J279" s="128"/>
    </row>
    <row r="280" spans="1:11" ht="63.75" thickBot="1">
      <c r="A280" s="44" t="s">
        <v>70</v>
      </c>
      <c r="B280" s="81" t="s">
        <v>81</v>
      </c>
      <c r="C280" s="154">
        <f>C277+C278-C279</f>
        <v>0</v>
      </c>
      <c r="D280" s="154">
        <f>D277+D278-D279</f>
        <v>0</v>
      </c>
      <c r="E280" s="154">
        <f t="shared" ref="E280:J280" si="49">E277+E278-E279</f>
        <v>0</v>
      </c>
      <c r="F280" s="154">
        <f t="shared" si="49"/>
        <v>0</v>
      </c>
      <c r="G280" s="154">
        <f t="shared" si="49"/>
        <v>0</v>
      </c>
      <c r="H280" s="154">
        <f t="shared" si="49"/>
        <v>0</v>
      </c>
      <c r="I280" s="154">
        <f t="shared" si="49"/>
        <v>0</v>
      </c>
      <c r="J280" s="154">
        <f t="shared" si="49"/>
        <v>0</v>
      </c>
    </row>
    <row r="281" spans="1:11" ht="49.5" customHeight="1" thickBot="1">
      <c r="A281" s="44" t="s">
        <v>72</v>
      </c>
      <c r="B281" s="81" t="s">
        <v>82</v>
      </c>
      <c r="C281" s="48"/>
      <c r="D281" s="48"/>
      <c r="E281" s="48"/>
      <c r="F281" s="48"/>
      <c r="G281" s="48"/>
      <c r="H281" s="48"/>
      <c r="I281" s="48"/>
      <c r="J281" s="48"/>
    </row>
    <row r="283" spans="1:11" ht="27.95" customHeight="1">
      <c r="A283" s="15" t="s">
        <v>217</v>
      </c>
    </row>
    <row r="284" spans="1:11" ht="27.95" customHeight="1">
      <c r="A284" s="15"/>
      <c r="E284" s="1" t="s">
        <v>218</v>
      </c>
      <c r="F284" s="1"/>
    </row>
    <row r="285" spans="1:11" ht="27.95" customHeight="1" thickBot="1"/>
    <row r="286" spans="1:11" ht="27.95" customHeight="1" thickBot="1">
      <c r="A286" s="232"/>
      <c r="B286" s="234" t="s">
        <v>83</v>
      </c>
      <c r="C286" s="219"/>
      <c r="D286" s="26" t="s">
        <v>215</v>
      </c>
      <c r="E286" s="207" t="s">
        <v>216</v>
      </c>
      <c r="F286" s="243"/>
      <c r="G286" s="243"/>
      <c r="H286" s="243"/>
      <c r="I286" s="243"/>
      <c r="J286" s="243"/>
      <c r="K286" s="244"/>
    </row>
    <row r="287" spans="1:11" ht="27.95" customHeight="1" thickBot="1">
      <c r="A287" s="233"/>
      <c r="B287" s="230"/>
      <c r="C287" s="221"/>
      <c r="D287" s="157" t="str">
        <f t="shared" ref="D287:K287" si="50">B62</f>
        <v>20.... metai</v>
      </c>
      <c r="E287" s="157" t="str">
        <f t="shared" si="50"/>
        <v>20... metai</v>
      </c>
      <c r="F287" s="157" t="str">
        <f t="shared" si="50"/>
        <v>20... metai</v>
      </c>
      <c r="G287" s="157" t="str">
        <f t="shared" si="50"/>
        <v>20... metai</v>
      </c>
      <c r="H287" s="157" t="str">
        <f t="shared" si="50"/>
        <v>20... metai</v>
      </c>
      <c r="I287" s="157" t="str">
        <f t="shared" si="50"/>
        <v>20... metai</v>
      </c>
      <c r="J287" s="157" t="str">
        <f t="shared" si="50"/>
        <v>20... metai</v>
      </c>
      <c r="K287" s="157" t="str">
        <f t="shared" si="50"/>
        <v>20... metai</v>
      </c>
    </row>
    <row r="288" spans="1:11" ht="27.95" customHeight="1" thickBot="1">
      <c r="A288" s="86"/>
      <c r="B288" s="231" t="s">
        <v>84</v>
      </c>
      <c r="C288" s="221"/>
      <c r="D288" s="87"/>
      <c r="E288" s="88"/>
      <c r="F288" s="89"/>
      <c r="G288" s="89"/>
      <c r="H288" s="89"/>
      <c r="I288" s="89"/>
      <c r="J288" s="89"/>
      <c r="K288" s="89"/>
    </row>
    <row r="289" spans="1:12" ht="27.95" customHeight="1" thickBot="1">
      <c r="A289" s="90" t="s">
        <v>85</v>
      </c>
      <c r="B289" s="231" t="s">
        <v>86</v>
      </c>
      <c r="C289" s="221"/>
      <c r="D289" s="158">
        <f>SUM(D290,D296,D307,D312,D315)</f>
        <v>0</v>
      </c>
      <c r="E289" s="158">
        <f t="shared" ref="E289:K289" si="51">SUM(E290,E296,E307,E312,E315)</f>
        <v>0</v>
      </c>
      <c r="F289" s="158">
        <f t="shared" si="51"/>
        <v>0</v>
      </c>
      <c r="G289" s="158">
        <f>SUM(G290,G296,G307,G312,G315)</f>
        <v>0</v>
      </c>
      <c r="H289" s="158">
        <f t="shared" si="51"/>
        <v>0</v>
      </c>
      <c r="I289" s="158">
        <f t="shared" si="51"/>
        <v>0</v>
      </c>
      <c r="J289" s="158">
        <f t="shared" si="51"/>
        <v>0</v>
      </c>
      <c r="K289" s="158">
        <f t="shared" si="51"/>
        <v>0</v>
      </c>
    </row>
    <row r="290" spans="1:12" ht="27.95" customHeight="1" thickBot="1">
      <c r="A290" s="30" t="s">
        <v>87</v>
      </c>
      <c r="B290" s="231" t="s">
        <v>88</v>
      </c>
      <c r="C290" s="221"/>
      <c r="D290" s="159">
        <f>SUM(D291:D295)</f>
        <v>0</v>
      </c>
      <c r="E290" s="159">
        <f t="shared" ref="E290:K290" si="52">SUM(E291:E295)</f>
        <v>0</v>
      </c>
      <c r="F290" s="159">
        <f t="shared" si="52"/>
        <v>0</v>
      </c>
      <c r="G290" s="159">
        <f t="shared" si="52"/>
        <v>0</v>
      </c>
      <c r="H290" s="159">
        <f t="shared" si="52"/>
        <v>0</v>
      </c>
      <c r="I290" s="159">
        <f t="shared" si="52"/>
        <v>0</v>
      </c>
      <c r="J290" s="159">
        <f t="shared" si="52"/>
        <v>0</v>
      </c>
      <c r="K290" s="159">
        <f t="shared" si="52"/>
        <v>0</v>
      </c>
    </row>
    <row r="291" spans="1:12" ht="27.95" customHeight="1" thickBot="1">
      <c r="A291" s="30" t="s">
        <v>89</v>
      </c>
      <c r="B291" s="230" t="s">
        <v>90</v>
      </c>
      <c r="C291" s="221"/>
      <c r="D291" s="129"/>
      <c r="E291" s="129"/>
      <c r="F291" s="129"/>
      <c r="G291" s="129"/>
      <c r="H291" s="129"/>
      <c r="I291" s="130"/>
      <c r="J291" s="131"/>
      <c r="K291" s="131"/>
    </row>
    <row r="292" spans="1:12" ht="27.95" customHeight="1" thickBot="1">
      <c r="A292" s="30" t="s">
        <v>91</v>
      </c>
      <c r="B292" s="230" t="s">
        <v>92</v>
      </c>
      <c r="C292" s="221"/>
      <c r="D292" s="129"/>
      <c r="E292" s="129"/>
      <c r="F292" s="129"/>
      <c r="G292" s="129"/>
      <c r="H292" s="129"/>
      <c r="I292" s="130"/>
      <c r="J292" s="131"/>
      <c r="K292" s="131"/>
    </row>
    <row r="293" spans="1:12" ht="27.95" customHeight="1" thickBot="1">
      <c r="A293" s="30" t="s">
        <v>93</v>
      </c>
      <c r="B293" s="230" t="s">
        <v>94</v>
      </c>
      <c r="C293" s="221"/>
      <c r="D293" s="129"/>
      <c r="E293" s="129"/>
      <c r="F293" s="129"/>
      <c r="G293" s="129"/>
      <c r="H293" s="129"/>
      <c r="I293" s="130"/>
      <c r="J293" s="131"/>
      <c r="K293" s="131"/>
    </row>
    <row r="294" spans="1:12" ht="27.95" customHeight="1" thickBot="1">
      <c r="A294" s="30" t="s">
        <v>95</v>
      </c>
      <c r="B294" s="230" t="s">
        <v>96</v>
      </c>
      <c r="C294" s="221"/>
      <c r="D294" s="129"/>
      <c r="E294" s="129"/>
      <c r="F294" s="129"/>
      <c r="G294" s="129"/>
      <c r="H294" s="129"/>
      <c r="I294" s="130"/>
      <c r="J294" s="131"/>
      <c r="K294" s="131"/>
    </row>
    <row r="295" spans="1:12" ht="27.95" customHeight="1" thickBot="1">
      <c r="A295" s="30" t="s">
        <v>97</v>
      </c>
      <c r="B295" s="230" t="s">
        <v>98</v>
      </c>
      <c r="C295" s="221"/>
      <c r="D295" s="129"/>
      <c r="E295" s="129"/>
      <c r="F295" s="129"/>
      <c r="G295" s="129"/>
      <c r="H295" s="129"/>
      <c r="I295" s="130"/>
      <c r="J295" s="131"/>
      <c r="K295" s="131"/>
    </row>
    <row r="296" spans="1:12" ht="27.95" customHeight="1" thickBot="1">
      <c r="A296" s="30" t="s">
        <v>99</v>
      </c>
      <c r="B296" s="231" t="s">
        <v>100</v>
      </c>
      <c r="C296" s="221"/>
      <c r="D296" s="159">
        <f>SUM(D297:D304)</f>
        <v>0</v>
      </c>
      <c r="E296" s="159">
        <f t="shared" ref="E296:K296" si="53">SUM(E297:E306)</f>
        <v>0</v>
      </c>
      <c r="F296" s="159">
        <f t="shared" si="53"/>
        <v>0</v>
      </c>
      <c r="G296" s="159">
        <f t="shared" si="53"/>
        <v>0</v>
      </c>
      <c r="H296" s="159">
        <f t="shared" si="53"/>
        <v>0</v>
      </c>
      <c r="I296" s="159">
        <f t="shared" si="53"/>
        <v>0</v>
      </c>
      <c r="J296" s="159">
        <f t="shared" si="53"/>
        <v>0</v>
      </c>
      <c r="K296" s="159">
        <f t="shared" si="53"/>
        <v>0</v>
      </c>
    </row>
    <row r="297" spans="1:12" ht="27.95" customHeight="1" thickBot="1">
      <c r="A297" s="30" t="s">
        <v>101</v>
      </c>
      <c r="B297" s="230" t="s">
        <v>20</v>
      </c>
      <c r="C297" s="221"/>
      <c r="D297" s="159">
        <f t="shared" ref="D297:K297" si="54">B154</f>
        <v>0</v>
      </c>
      <c r="E297" s="159">
        <f t="shared" si="54"/>
        <v>0</v>
      </c>
      <c r="F297" s="159">
        <f t="shared" si="54"/>
        <v>0</v>
      </c>
      <c r="G297" s="159">
        <f t="shared" si="54"/>
        <v>0</v>
      </c>
      <c r="H297" s="159">
        <f t="shared" si="54"/>
        <v>0</v>
      </c>
      <c r="I297" s="159">
        <f t="shared" si="54"/>
        <v>0</v>
      </c>
      <c r="J297" s="159">
        <f t="shared" si="54"/>
        <v>0</v>
      </c>
      <c r="K297" s="159">
        <f t="shared" si="54"/>
        <v>0</v>
      </c>
      <c r="L297" s="2"/>
    </row>
    <row r="298" spans="1:12" ht="27.95" customHeight="1" thickBot="1">
      <c r="A298" s="30" t="s">
        <v>102</v>
      </c>
      <c r="B298" s="230" t="s">
        <v>103</v>
      </c>
      <c r="C298" s="221"/>
      <c r="D298" s="159">
        <f t="shared" ref="D298:K298" si="55">B163</f>
        <v>0</v>
      </c>
      <c r="E298" s="159">
        <f t="shared" si="55"/>
        <v>0</v>
      </c>
      <c r="F298" s="159">
        <f t="shared" si="55"/>
        <v>0</v>
      </c>
      <c r="G298" s="159">
        <f t="shared" si="55"/>
        <v>0</v>
      </c>
      <c r="H298" s="159">
        <f t="shared" si="55"/>
        <v>0</v>
      </c>
      <c r="I298" s="159">
        <f t="shared" si="55"/>
        <v>0</v>
      </c>
      <c r="J298" s="159">
        <f t="shared" si="55"/>
        <v>0</v>
      </c>
      <c r="K298" s="159">
        <f t="shared" si="55"/>
        <v>0</v>
      </c>
      <c r="L298" s="2"/>
    </row>
    <row r="299" spans="1:12" ht="27.95" customHeight="1" thickBot="1">
      <c r="A299" s="30" t="s">
        <v>104</v>
      </c>
      <c r="B299" s="230" t="s">
        <v>105</v>
      </c>
      <c r="C299" s="221"/>
      <c r="D299" s="159">
        <f t="shared" ref="D299:K299" si="56">B172</f>
        <v>0</v>
      </c>
      <c r="E299" s="159">
        <f t="shared" si="56"/>
        <v>0</v>
      </c>
      <c r="F299" s="159">
        <f t="shared" si="56"/>
        <v>0</v>
      </c>
      <c r="G299" s="159">
        <f t="shared" si="56"/>
        <v>0</v>
      </c>
      <c r="H299" s="159">
        <f t="shared" si="56"/>
        <v>0</v>
      </c>
      <c r="I299" s="159">
        <f t="shared" si="56"/>
        <v>0</v>
      </c>
      <c r="J299" s="159">
        <f t="shared" si="56"/>
        <v>0</v>
      </c>
      <c r="K299" s="159">
        <f t="shared" si="56"/>
        <v>0</v>
      </c>
      <c r="L299" s="2"/>
    </row>
    <row r="300" spans="1:12" ht="27.95" customHeight="1" thickBot="1">
      <c r="A300" s="30" t="s">
        <v>106</v>
      </c>
      <c r="B300" s="230" t="s">
        <v>107</v>
      </c>
      <c r="C300" s="221"/>
      <c r="D300" s="159">
        <f t="shared" ref="D300:K300" si="57">B181</f>
        <v>0</v>
      </c>
      <c r="E300" s="159">
        <f t="shared" si="57"/>
        <v>0</v>
      </c>
      <c r="F300" s="159">
        <f t="shared" si="57"/>
        <v>0</v>
      </c>
      <c r="G300" s="159">
        <f t="shared" si="57"/>
        <v>0</v>
      </c>
      <c r="H300" s="159">
        <f t="shared" si="57"/>
        <v>0</v>
      </c>
      <c r="I300" s="159">
        <f t="shared" si="57"/>
        <v>0</v>
      </c>
      <c r="J300" s="159">
        <f t="shared" si="57"/>
        <v>0</v>
      </c>
      <c r="K300" s="159">
        <f t="shared" si="57"/>
        <v>0</v>
      </c>
      <c r="L300" s="2"/>
    </row>
    <row r="301" spans="1:12" ht="27.95" customHeight="1" thickBot="1">
      <c r="A301" s="30" t="s">
        <v>108</v>
      </c>
      <c r="B301" s="230" t="s">
        <v>109</v>
      </c>
      <c r="C301" s="221"/>
      <c r="D301" s="159">
        <f t="shared" ref="D301:K301" si="58">B190</f>
        <v>0</v>
      </c>
      <c r="E301" s="159">
        <f t="shared" si="58"/>
        <v>0</v>
      </c>
      <c r="F301" s="159">
        <f t="shared" si="58"/>
        <v>0</v>
      </c>
      <c r="G301" s="159">
        <f t="shared" si="58"/>
        <v>0</v>
      </c>
      <c r="H301" s="159">
        <f t="shared" si="58"/>
        <v>0</v>
      </c>
      <c r="I301" s="159">
        <f t="shared" si="58"/>
        <v>0</v>
      </c>
      <c r="J301" s="159">
        <f t="shared" si="58"/>
        <v>0</v>
      </c>
      <c r="K301" s="159">
        <f t="shared" si="58"/>
        <v>0</v>
      </c>
    </row>
    <row r="302" spans="1:12" ht="27.95" customHeight="1" thickBot="1">
      <c r="A302" s="30" t="s">
        <v>110</v>
      </c>
      <c r="B302" s="230" t="s">
        <v>111</v>
      </c>
      <c r="C302" s="221"/>
      <c r="D302" s="159">
        <f t="shared" ref="D302:K302" si="59">B199</f>
        <v>0</v>
      </c>
      <c r="E302" s="159">
        <f t="shared" si="59"/>
        <v>0</v>
      </c>
      <c r="F302" s="159">
        <f t="shared" si="59"/>
        <v>0</v>
      </c>
      <c r="G302" s="159">
        <f t="shared" si="59"/>
        <v>0</v>
      </c>
      <c r="H302" s="159">
        <f t="shared" si="59"/>
        <v>0</v>
      </c>
      <c r="I302" s="159">
        <f t="shared" si="59"/>
        <v>0</v>
      </c>
      <c r="J302" s="159">
        <f t="shared" si="59"/>
        <v>0</v>
      </c>
      <c r="K302" s="159">
        <f t="shared" si="59"/>
        <v>0</v>
      </c>
      <c r="L302" s="2"/>
    </row>
    <row r="303" spans="1:12" ht="27.95" customHeight="1" thickBot="1">
      <c r="A303" s="30" t="s">
        <v>112</v>
      </c>
      <c r="B303" s="230" t="s">
        <v>113</v>
      </c>
      <c r="C303" s="221"/>
      <c r="D303" s="159">
        <f t="shared" ref="D303:K303" si="60">B208</f>
        <v>0</v>
      </c>
      <c r="E303" s="159">
        <f t="shared" si="60"/>
        <v>0</v>
      </c>
      <c r="F303" s="159">
        <f t="shared" si="60"/>
        <v>0</v>
      </c>
      <c r="G303" s="159">
        <f t="shared" si="60"/>
        <v>0</v>
      </c>
      <c r="H303" s="159">
        <f t="shared" si="60"/>
        <v>0</v>
      </c>
      <c r="I303" s="159">
        <f t="shared" si="60"/>
        <v>0</v>
      </c>
      <c r="J303" s="159">
        <f t="shared" si="60"/>
        <v>0</v>
      </c>
      <c r="K303" s="159">
        <f t="shared" si="60"/>
        <v>0</v>
      </c>
      <c r="L303" s="2"/>
    </row>
    <row r="304" spans="1:12" ht="27.95" customHeight="1" thickBot="1">
      <c r="A304" s="30" t="s">
        <v>114</v>
      </c>
      <c r="B304" s="230" t="s">
        <v>115</v>
      </c>
      <c r="C304" s="221"/>
      <c r="D304" s="159">
        <f>SUM(D305,D306)</f>
        <v>0</v>
      </c>
      <c r="E304" s="159">
        <f t="shared" ref="E304:K304" si="61">SUM(E305,E306)</f>
        <v>0</v>
      </c>
      <c r="F304" s="159">
        <f t="shared" si="61"/>
        <v>0</v>
      </c>
      <c r="G304" s="159">
        <f t="shared" si="61"/>
        <v>0</v>
      </c>
      <c r="H304" s="159">
        <f t="shared" si="61"/>
        <v>0</v>
      </c>
      <c r="I304" s="159">
        <f t="shared" si="61"/>
        <v>0</v>
      </c>
      <c r="J304" s="159">
        <f t="shared" si="61"/>
        <v>0</v>
      </c>
      <c r="K304" s="159">
        <f t="shared" si="61"/>
        <v>0</v>
      </c>
    </row>
    <row r="305" spans="1:11" ht="27.95" customHeight="1" thickBot="1">
      <c r="A305" s="30" t="s">
        <v>116</v>
      </c>
      <c r="B305" s="230" t="s">
        <v>20</v>
      </c>
      <c r="C305" s="221"/>
      <c r="D305" s="129"/>
      <c r="E305" s="129"/>
      <c r="F305" s="129"/>
      <c r="G305" s="129"/>
      <c r="H305" s="129"/>
      <c r="I305" s="130"/>
      <c r="J305" s="131"/>
      <c r="K305" s="131"/>
    </row>
    <row r="306" spans="1:11" ht="27.95" customHeight="1" thickBot="1">
      <c r="A306" s="30" t="s">
        <v>117</v>
      </c>
      <c r="B306" s="230" t="s">
        <v>25</v>
      </c>
      <c r="C306" s="221"/>
      <c r="D306" s="129"/>
      <c r="E306" s="129"/>
      <c r="F306" s="129"/>
      <c r="G306" s="129"/>
      <c r="H306" s="129"/>
      <c r="I306" s="130"/>
      <c r="J306" s="131"/>
      <c r="K306" s="131"/>
    </row>
    <row r="307" spans="1:11" ht="27.95" customHeight="1" thickBot="1">
      <c r="A307" s="30" t="s">
        <v>118</v>
      </c>
      <c r="B307" s="231" t="s">
        <v>119</v>
      </c>
      <c r="C307" s="221"/>
      <c r="D307" s="159">
        <f>SUM(D308:D311)</f>
        <v>0</v>
      </c>
      <c r="E307" s="159">
        <f t="shared" ref="E307:K307" si="62">SUM(E308:E311)</f>
        <v>0</v>
      </c>
      <c r="F307" s="159">
        <f t="shared" si="62"/>
        <v>0</v>
      </c>
      <c r="G307" s="159">
        <f t="shared" si="62"/>
        <v>0</v>
      </c>
      <c r="H307" s="159">
        <f t="shared" si="62"/>
        <v>0</v>
      </c>
      <c r="I307" s="159">
        <f t="shared" si="62"/>
        <v>0</v>
      </c>
      <c r="J307" s="159">
        <f t="shared" si="62"/>
        <v>0</v>
      </c>
      <c r="K307" s="159">
        <f t="shared" si="62"/>
        <v>0</v>
      </c>
    </row>
    <row r="308" spans="1:11" ht="34.5" customHeight="1" thickBot="1">
      <c r="A308" s="30" t="s">
        <v>120</v>
      </c>
      <c r="B308" s="230" t="s">
        <v>121</v>
      </c>
      <c r="C308" s="221"/>
      <c r="D308" s="129"/>
      <c r="E308" s="129"/>
      <c r="F308" s="129"/>
      <c r="G308" s="129"/>
      <c r="H308" s="129"/>
      <c r="I308" s="130"/>
      <c r="J308" s="131"/>
      <c r="K308" s="131"/>
    </row>
    <row r="309" spans="1:11" ht="39.75" customHeight="1" thickBot="1">
      <c r="A309" s="30" t="s">
        <v>122</v>
      </c>
      <c r="B309" s="230" t="s">
        <v>123</v>
      </c>
      <c r="C309" s="221"/>
      <c r="D309" s="129"/>
      <c r="E309" s="129"/>
      <c r="F309" s="129"/>
      <c r="G309" s="129"/>
      <c r="H309" s="129"/>
      <c r="I309" s="130"/>
      <c r="J309" s="131"/>
      <c r="K309" s="131"/>
    </row>
    <row r="310" spans="1:11" ht="27.95" customHeight="1" thickBot="1">
      <c r="A310" s="30" t="s">
        <v>124</v>
      </c>
      <c r="B310" s="230" t="s">
        <v>125</v>
      </c>
      <c r="C310" s="221"/>
      <c r="D310" s="129"/>
      <c r="E310" s="129"/>
      <c r="F310" s="129"/>
      <c r="G310" s="129"/>
      <c r="H310" s="129"/>
      <c r="I310" s="130"/>
      <c r="J310" s="131"/>
      <c r="K310" s="131"/>
    </row>
    <row r="311" spans="1:11" ht="27.95" customHeight="1" thickBot="1">
      <c r="A311" s="30" t="s">
        <v>126</v>
      </c>
      <c r="B311" s="230" t="s">
        <v>127</v>
      </c>
      <c r="C311" s="221"/>
      <c r="D311" s="129"/>
      <c r="E311" s="129"/>
      <c r="F311" s="129"/>
      <c r="G311" s="129"/>
      <c r="H311" s="129"/>
      <c r="I311" s="130"/>
      <c r="J311" s="131"/>
      <c r="K311" s="131"/>
    </row>
    <row r="312" spans="1:11" ht="27.95" customHeight="1" thickBot="1">
      <c r="A312" s="30" t="s">
        <v>128</v>
      </c>
      <c r="B312" s="231" t="s">
        <v>129</v>
      </c>
      <c r="C312" s="221"/>
      <c r="D312" s="159">
        <f>SUM(D313:D314)</f>
        <v>0</v>
      </c>
      <c r="E312" s="159">
        <f t="shared" ref="E312:K312" si="63">SUM(E313:E314)</f>
        <v>0</v>
      </c>
      <c r="F312" s="159">
        <f t="shared" si="63"/>
        <v>0</v>
      </c>
      <c r="G312" s="159">
        <f t="shared" si="63"/>
        <v>0</v>
      </c>
      <c r="H312" s="159">
        <f t="shared" si="63"/>
        <v>0</v>
      </c>
      <c r="I312" s="159">
        <f t="shared" si="63"/>
        <v>0</v>
      </c>
      <c r="J312" s="159">
        <f t="shared" si="63"/>
        <v>0</v>
      </c>
      <c r="K312" s="159">
        <f t="shared" si="63"/>
        <v>0</v>
      </c>
    </row>
    <row r="313" spans="1:11" ht="27.95" customHeight="1" thickBot="1">
      <c r="A313" s="30" t="s">
        <v>130</v>
      </c>
      <c r="B313" s="230" t="s">
        <v>131</v>
      </c>
      <c r="C313" s="221"/>
      <c r="D313" s="129"/>
      <c r="E313" s="129"/>
      <c r="F313" s="129"/>
      <c r="G313" s="129"/>
      <c r="H313" s="129"/>
      <c r="I313" s="130"/>
      <c r="J313" s="131"/>
      <c r="K313" s="131"/>
    </row>
    <row r="314" spans="1:11" ht="27.95" customHeight="1" thickBot="1">
      <c r="A314" s="30" t="s">
        <v>132</v>
      </c>
      <c r="B314" s="230" t="s">
        <v>133</v>
      </c>
      <c r="C314" s="221"/>
      <c r="D314" s="129"/>
      <c r="E314" s="129"/>
      <c r="F314" s="129"/>
      <c r="G314" s="129"/>
      <c r="H314" s="129"/>
      <c r="I314" s="130"/>
      <c r="J314" s="131"/>
      <c r="K314" s="131"/>
    </row>
    <row r="315" spans="1:11" ht="27.95" customHeight="1" thickBot="1">
      <c r="A315" s="30" t="s">
        <v>134</v>
      </c>
      <c r="B315" s="231" t="s">
        <v>367</v>
      </c>
      <c r="C315" s="221"/>
      <c r="D315" s="129"/>
      <c r="E315" s="129"/>
      <c r="F315" s="129"/>
      <c r="G315" s="129"/>
      <c r="H315" s="129"/>
      <c r="I315" s="130"/>
      <c r="J315" s="131"/>
      <c r="K315" s="131"/>
    </row>
    <row r="316" spans="1:11" ht="27.95" customHeight="1" thickBot="1">
      <c r="A316" s="90" t="s">
        <v>135</v>
      </c>
      <c r="B316" s="231" t="s">
        <v>136</v>
      </c>
      <c r="C316" s="221"/>
      <c r="D316" s="159">
        <f>SUM(D317,D325,D329,D333)</f>
        <v>0</v>
      </c>
      <c r="E316" s="159">
        <f t="shared" ref="E316:K316" si="64">SUM(E317,E325,E329,E333)</f>
        <v>0</v>
      </c>
      <c r="F316" s="159">
        <f t="shared" si="64"/>
        <v>0</v>
      </c>
      <c r="G316" s="159">
        <f t="shared" si="64"/>
        <v>0</v>
      </c>
      <c r="H316" s="159">
        <f t="shared" si="64"/>
        <v>0</v>
      </c>
      <c r="I316" s="159">
        <f t="shared" si="64"/>
        <v>0</v>
      </c>
      <c r="J316" s="159">
        <f t="shared" si="64"/>
        <v>0</v>
      </c>
      <c r="K316" s="159">
        <f t="shared" si="64"/>
        <v>0</v>
      </c>
    </row>
    <row r="317" spans="1:11" ht="61.5" customHeight="1" thickBot="1">
      <c r="A317" s="30" t="s">
        <v>87</v>
      </c>
      <c r="B317" s="230" t="s">
        <v>137</v>
      </c>
      <c r="C317" s="221"/>
      <c r="D317" s="159">
        <f>SUM(D318,D323,D324)</f>
        <v>0</v>
      </c>
      <c r="E317" s="159">
        <f t="shared" ref="E317:K317" si="65">SUM(E318,E323,E324)</f>
        <v>0</v>
      </c>
      <c r="F317" s="159">
        <f t="shared" si="65"/>
        <v>0</v>
      </c>
      <c r="G317" s="159">
        <f t="shared" si="65"/>
        <v>0</v>
      </c>
      <c r="H317" s="159">
        <f t="shared" si="65"/>
        <v>0</v>
      </c>
      <c r="I317" s="159">
        <f t="shared" si="65"/>
        <v>0</v>
      </c>
      <c r="J317" s="159">
        <f t="shared" si="65"/>
        <v>0</v>
      </c>
      <c r="K317" s="159">
        <f t="shared" si="65"/>
        <v>0</v>
      </c>
    </row>
    <row r="318" spans="1:11" ht="27.95" customHeight="1" thickBot="1">
      <c r="A318" s="30" t="s">
        <v>89</v>
      </c>
      <c r="B318" s="230" t="s">
        <v>138</v>
      </c>
      <c r="C318" s="221"/>
      <c r="D318" s="159">
        <f>SUM(D319:D322)</f>
        <v>0</v>
      </c>
      <c r="E318" s="159">
        <f t="shared" ref="E318:K318" si="66">SUM(E319:E322)</f>
        <v>0</v>
      </c>
      <c r="F318" s="159">
        <f t="shared" si="66"/>
        <v>0</v>
      </c>
      <c r="G318" s="159">
        <f t="shared" si="66"/>
        <v>0</v>
      </c>
      <c r="H318" s="159">
        <f t="shared" si="66"/>
        <v>0</v>
      </c>
      <c r="I318" s="159">
        <f t="shared" si="66"/>
        <v>0</v>
      </c>
      <c r="J318" s="159">
        <f t="shared" si="66"/>
        <v>0</v>
      </c>
      <c r="K318" s="159">
        <f t="shared" si="66"/>
        <v>0</v>
      </c>
    </row>
    <row r="319" spans="1:11" ht="27.95" customHeight="1" thickBot="1">
      <c r="A319" s="30" t="s">
        <v>139</v>
      </c>
      <c r="B319" s="230" t="s">
        <v>140</v>
      </c>
      <c r="C319" s="221"/>
      <c r="D319" s="129"/>
      <c r="E319" s="129"/>
      <c r="F319" s="129"/>
      <c r="G319" s="129"/>
      <c r="H319" s="129"/>
      <c r="I319" s="130"/>
      <c r="J319" s="131"/>
      <c r="K319" s="131"/>
    </row>
    <row r="320" spans="1:11" ht="27.95" customHeight="1" thickBot="1">
      <c r="A320" s="30" t="s">
        <v>141</v>
      </c>
      <c r="B320" s="230" t="s">
        <v>142</v>
      </c>
      <c r="C320" s="221"/>
      <c r="D320" s="129"/>
      <c r="E320" s="129"/>
      <c r="F320" s="129"/>
      <c r="G320" s="129"/>
      <c r="H320" s="129"/>
      <c r="I320" s="130"/>
      <c r="J320" s="131"/>
      <c r="K320" s="131"/>
    </row>
    <row r="321" spans="1:12" ht="27.95" customHeight="1" thickBot="1">
      <c r="A321" s="30" t="s">
        <v>143</v>
      </c>
      <c r="B321" s="230" t="s">
        <v>144</v>
      </c>
      <c r="C321" s="221"/>
      <c r="D321" s="129"/>
      <c r="E321" s="129"/>
      <c r="F321" s="129"/>
      <c r="G321" s="129"/>
      <c r="H321" s="129"/>
      <c r="I321" s="130"/>
      <c r="J321" s="131"/>
      <c r="K321" s="131"/>
    </row>
    <row r="322" spans="1:12" ht="27.95" customHeight="1" thickBot="1">
      <c r="A322" s="30" t="s">
        <v>145</v>
      </c>
      <c r="B322" s="230" t="s">
        <v>146</v>
      </c>
      <c r="C322" s="221"/>
      <c r="D322" s="129"/>
      <c r="E322" s="129"/>
      <c r="F322" s="129"/>
      <c r="G322" s="129"/>
      <c r="H322" s="129"/>
      <c r="I322" s="130"/>
      <c r="J322" s="131"/>
      <c r="K322" s="131"/>
    </row>
    <row r="323" spans="1:12" ht="27.95" customHeight="1" thickBot="1">
      <c r="A323" s="30" t="s">
        <v>147</v>
      </c>
      <c r="B323" s="230" t="s">
        <v>148</v>
      </c>
      <c r="C323" s="221"/>
      <c r="D323" s="129"/>
      <c r="E323" s="129"/>
      <c r="F323" s="129"/>
      <c r="G323" s="129"/>
      <c r="H323" s="129"/>
      <c r="I323" s="130"/>
      <c r="J323" s="131"/>
      <c r="K323" s="131"/>
    </row>
    <row r="324" spans="1:12" ht="27.95" customHeight="1" thickBot="1">
      <c r="A324" s="30" t="s">
        <v>93</v>
      </c>
      <c r="B324" s="230" t="s">
        <v>149</v>
      </c>
      <c r="C324" s="221"/>
      <c r="D324" s="129"/>
      <c r="E324" s="129"/>
      <c r="F324" s="129"/>
      <c r="G324" s="129"/>
      <c r="H324" s="129"/>
      <c r="I324" s="130"/>
      <c r="J324" s="131"/>
      <c r="K324" s="131"/>
    </row>
    <row r="325" spans="1:12" ht="42.75" customHeight="1" thickBot="1">
      <c r="A325" s="30" t="s">
        <v>99</v>
      </c>
      <c r="B325" s="230" t="s">
        <v>150</v>
      </c>
      <c r="C325" s="221"/>
      <c r="D325" s="159">
        <f>SUM(D326:D328)</f>
        <v>0</v>
      </c>
      <c r="E325" s="159">
        <f t="shared" ref="E325:K325" si="67">SUM(E326:E328)</f>
        <v>0</v>
      </c>
      <c r="F325" s="159">
        <f t="shared" si="67"/>
        <v>0</v>
      </c>
      <c r="G325" s="159">
        <f t="shared" si="67"/>
        <v>0</v>
      </c>
      <c r="H325" s="159">
        <f t="shared" si="67"/>
        <v>0</v>
      </c>
      <c r="I325" s="159">
        <f t="shared" si="67"/>
        <v>0</v>
      </c>
      <c r="J325" s="159">
        <f t="shared" si="67"/>
        <v>0</v>
      </c>
      <c r="K325" s="159">
        <f t="shared" si="67"/>
        <v>0</v>
      </c>
    </row>
    <row r="326" spans="1:12" ht="27.95" customHeight="1" thickBot="1">
      <c r="A326" s="30" t="s">
        <v>101</v>
      </c>
      <c r="B326" s="230" t="s">
        <v>151</v>
      </c>
      <c r="C326" s="221"/>
      <c r="D326" s="129"/>
      <c r="E326" s="129"/>
      <c r="F326" s="129"/>
      <c r="G326" s="129"/>
      <c r="H326" s="129"/>
      <c r="I326" s="130"/>
      <c r="J326" s="131"/>
      <c r="K326" s="131"/>
    </row>
    <row r="327" spans="1:12" ht="30.75" customHeight="1" thickBot="1">
      <c r="A327" s="30" t="s">
        <v>102</v>
      </c>
      <c r="B327" s="230" t="s">
        <v>152</v>
      </c>
      <c r="C327" s="221"/>
      <c r="D327" s="129"/>
      <c r="E327" s="129"/>
      <c r="F327" s="129"/>
      <c r="G327" s="129"/>
      <c r="H327" s="129"/>
      <c r="I327" s="130"/>
      <c r="J327" s="131"/>
      <c r="K327" s="131"/>
    </row>
    <row r="328" spans="1:12" ht="27.95" customHeight="1" thickBot="1">
      <c r="A328" s="30" t="s">
        <v>153</v>
      </c>
      <c r="B328" s="230" t="s">
        <v>154</v>
      </c>
      <c r="C328" s="221"/>
      <c r="D328" s="129"/>
      <c r="E328" s="129"/>
      <c r="F328" s="129"/>
      <c r="G328" s="129"/>
      <c r="H328" s="129"/>
      <c r="I328" s="130"/>
      <c r="J328" s="131"/>
      <c r="K328" s="131"/>
    </row>
    <row r="329" spans="1:12" ht="27.95" customHeight="1" thickBot="1">
      <c r="A329" s="30" t="s">
        <v>118</v>
      </c>
      <c r="B329" s="230" t="s">
        <v>155</v>
      </c>
      <c r="C329" s="221"/>
      <c r="D329" s="159">
        <f>SUM(D330:D332)</f>
        <v>0</v>
      </c>
      <c r="E329" s="159">
        <f t="shared" ref="E329:K329" si="68">SUM(E330:E332)</f>
        <v>0</v>
      </c>
      <c r="F329" s="159">
        <f t="shared" si="68"/>
        <v>0</v>
      </c>
      <c r="G329" s="159">
        <f t="shared" si="68"/>
        <v>0</v>
      </c>
      <c r="H329" s="159">
        <f t="shared" si="68"/>
        <v>0</v>
      </c>
      <c r="I329" s="159">
        <f t="shared" si="68"/>
        <v>0</v>
      </c>
      <c r="J329" s="159">
        <f t="shared" si="68"/>
        <v>0</v>
      </c>
      <c r="K329" s="159">
        <f t="shared" si="68"/>
        <v>0</v>
      </c>
    </row>
    <row r="330" spans="1:12" ht="27.95" customHeight="1" thickBot="1">
      <c r="A330" s="30" t="s">
        <v>120</v>
      </c>
      <c r="B330" s="230" t="s">
        <v>156</v>
      </c>
      <c r="C330" s="221"/>
      <c r="D330" s="129"/>
      <c r="E330" s="129"/>
      <c r="F330" s="129"/>
      <c r="G330" s="129"/>
      <c r="H330" s="129"/>
      <c r="I330" s="130"/>
      <c r="J330" s="131"/>
      <c r="K330" s="131"/>
    </row>
    <row r="331" spans="1:12" ht="27.95" customHeight="1" thickBot="1">
      <c r="A331" s="30" t="s">
        <v>122</v>
      </c>
      <c r="B331" s="230" t="s">
        <v>157</v>
      </c>
      <c r="C331" s="221"/>
      <c r="D331" s="129"/>
      <c r="E331" s="129"/>
      <c r="F331" s="129"/>
      <c r="G331" s="129"/>
      <c r="H331" s="129"/>
      <c r="I331" s="130"/>
      <c r="J331" s="131"/>
      <c r="K331" s="131"/>
    </row>
    <row r="332" spans="1:12" ht="27.95" customHeight="1" thickBot="1">
      <c r="A332" s="30" t="s">
        <v>124</v>
      </c>
      <c r="B332" s="230" t="s">
        <v>158</v>
      </c>
      <c r="C332" s="221"/>
      <c r="D332" s="129"/>
      <c r="E332" s="129"/>
      <c r="F332" s="129"/>
      <c r="G332" s="129"/>
      <c r="H332" s="129"/>
      <c r="I332" s="130"/>
      <c r="J332" s="131"/>
      <c r="K332" s="131"/>
    </row>
    <row r="333" spans="1:12" ht="27.95" customHeight="1" thickBot="1">
      <c r="A333" s="30" t="s">
        <v>159</v>
      </c>
      <c r="B333" s="230" t="s">
        <v>160</v>
      </c>
      <c r="C333" s="221"/>
      <c r="D333" s="129"/>
      <c r="E333" s="129"/>
      <c r="F333" s="129"/>
      <c r="G333" s="129"/>
      <c r="H333" s="129"/>
      <c r="I333" s="130"/>
      <c r="J333" s="131"/>
      <c r="K333" s="131"/>
      <c r="L333" s="2"/>
    </row>
    <row r="334" spans="1:12" ht="27.95" customHeight="1" thickBot="1">
      <c r="A334" s="91"/>
      <c r="B334" s="231" t="s">
        <v>161</v>
      </c>
      <c r="C334" s="221"/>
      <c r="D334" s="159">
        <f t="shared" ref="D334:K334" si="69">SUM(D289,D316)</f>
        <v>0</v>
      </c>
      <c r="E334" s="159">
        <f t="shared" si="69"/>
        <v>0</v>
      </c>
      <c r="F334" s="159">
        <f t="shared" si="69"/>
        <v>0</v>
      </c>
      <c r="G334" s="159">
        <f t="shared" si="69"/>
        <v>0</v>
      </c>
      <c r="H334" s="159">
        <f t="shared" si="69"/>
        <v>0</v>
      </c>
      <c r="I334" s="159">
        <f t="shared" si="69"/>
        <v>0</v>
      </c>
      <c r="J334" s="159">
        <f t="shared" si="69"/>
        <v>0</v>
      </c>
      <c r="K334" s="159">
        <f t="shared" si="69"/>
        <v>0</v>
      </c>
    </row>
    <row r="335" spans="1:12" ht="38.25" customHeight="1" thickBot="1">
      <c r="A335" s="85"/>
      <c r="B335" s="231" t="s">
        <v>162</v>
      </c>
      <c r="C335" s="221"/>
      <c r="D335" s="89"/>
      <c r="E335" s="89"/>
      <c r="F335" s="89"/>
      <c r="G335" s="89"/>
      <c r="H335" s="89"/>
      <c r="I335" s="92"/>
      <c r="J335" s="93"/>
      <c r="K335" s="93"/>
    </row>
    <row r="336" spans="1:12" ht="27.95" customHeight="1" thickBot="1">
      <c r="A336" s="90" t="s">
        <v>163</v>
      </c>
      <c r="B336" s="231" t="s">
        <v>164</v>
      </c>
      <c r="C336" s="221"/>
      <c r="D336" s="159">
        <f>SUM(D337,D342,D343,D347)</f>
        <v>0</v>
      </c>
      <c r="E336" s="159">
        <f t="shared" ref="E336:K336" si="70">SUM(E337,E342,E343,E347)</f>
        <v>0</v>
      </c>
      <c r="F336" s="159">
        <f t="shared" si="70"/>
        <v>0</v>
      </c>
      <c r="G336" s="159">
        <f t="shared" si="70"/>
        <v>0</v>
      </c>
      <c r="H336" s="159">
        <f t="shared" si="70"/>
        <v>0</v>
      </c>
      <c r="I336" s="159">
        <f t="shared" si="70"/>
        <v>0</v>
      </c>
      <c r="J336" s="159">
        <f t="shared" si="70"/>
        <v>0</v>
      </c>
      <c r="K336" s="159">
        <f t="shared" si="70"/>
        <v>0</v>
      </c>
    </row>
    <row r="337" spans="1:12" ht="27.95" customHeight="1" thickBot="1">
      <c r="A337" s="30" t="s">
        <v>165</v>
      </c>
      <c r="B337" s="231" t="s">
        <v>166</v>
      </c>
      <c r="C337" s="221"/>
      <c r="D337" s="159">
        <f>SUM(D338:D341)</f>
        <v>0</v>
      </c>
      <c r="E337" s="159">
        <f t="shared" ref="E337:K337" si="71">SUM(E338:E341)</f>
        <v>0</v>
      </c>
      <c r="F337" s="159">
        <f t="shared" si="71"/>
        <v>0</v>
      </c>
      <c r="G337" s="159">
        <f t="shared" si="71"/>
        <v>0</v>
      </c>
      <c r="H337" s="159">
        <f t="shared" si="71"/>
        <v>0</v>
      </c>
      <c r="I337" s="159">
        <f t="shared" si="71"/>
        <v>0</v>
      </c>
      <c r="J337" s="159">
        <f t="shared" si="71"/>
        <v>0</v>
      </c>
      <c r="K337" s="159">
        <f t="shared" si="71"/>
        <v>0</v>
      </c>
    </row>
    <row r="338" spans="1:12" ht="27.95" customHeight="1" thickBot="1">
      <c r="A338" s="30" t="s">
        <v>89</v>
      </c>
      <c r="B338" s="230" t="s">
        <v>167</v>
      </c>
      <c r="C338" s="221"/>
      <c r="D338" s="129"/>
      <c r="E338" s="129"/>
      <c r="F338" s="129"/>
      <c r="G338" s="129"/>
      <c r="H338" s="129"/>
      <c r="I338" s="129"/>
      <c r="J338" s="129"/>
      <c r="K338" s="129"/>
    </row>
    <row r="339" spans="1:12" ht="27.95" customHeight="1" thickBot="1">
      <c r="A339" s="30" t="s">
        <v>147</v>
      </c>
      <c r="B339" s="230" t="s">
        <v>168</v>
      </c>
      <c r="C339" s="221"/>
      <c r="D339" s="129"/>
      <c r="E339" s="129"/>
      <c r="F339" s="129"/>
      <c r="G339" s="129"/>
      <c r="H339" s="129"/>
      <c r="I339" s="130"/>
      <c r="J339" s="131"/>
      <c r="K339" s="131"/>
    </row>
    <row r="340" spans="1:12" ht="27.95" customHeight="1" thickBot="1">
      <c r="A340" s="30" t="s">
        <v>93</v>
      </c>
      <c r="B340" s="230" t="s">
        <v>169</v>
      </c>
      <c r="C340" s="221"/>
      <c r="D340" s="129"/>
      <c r="E340" s="129"/>
      <c r="F340" s="129"/>
      <c r="G340" s="129"/>
      <c r="H340" s="129"/>
      <c r="I340" s="130"/>
      <c r="J340" s="131"/>
      <c r="K340" s="131"/>
    </row>
    <row r="341" spans="1:12" ht="27.95" customHeight="1" thickBot="1">
      <c r="A341" s="30" t="s">
        <v>95</v>
      </c>
      <c r="B341" s="230" t="s">
        <v>170</v>
      </c>
      <c r="C341" s="221"/>
      <c r="D341" s="129"/>
      <c r="E341" s="129"/>
      <c r="F341" s="129"/>
      <c r="G341" s="129"/>
      <c r="H341" s="129"/>
      <c r="I341" s="130"/>
      <c r="J341" s="131"/>
      <c r="K341" s="131"/>
    </row>
    <row r="342" spans="1:12" ht="30.75" customHeight="1" thickBot="1">
      <c r="A342" s="30" t="s">
        <v>99</v>
      </c>
      <c r="B342" s="231" t="s">
        <v>171</v>
      </c>
      <c r="C342" s="221"/>
      <c r="D342" s="159">
        <f>SUM(D343:D346)</f>
        <v>0</v>
      </c>
      <c r="E342" s="159">
        <f t="shared" ref="E342:K342" si="72">SUM(E343:E346)</f>
        <v>0</v>
      </c>
      <c r="F342" s="159">
        <f t="shared" si="72"/>
        <v>0</v>
      </c>
      <c r="G342" s="159">
        <f t="shared" si="72"/>
        <v>0</v>
      </c>
      <c r="H342" s="159">
        <f t="shared" si="72"/>
        <v>0</v>
      </c>
      <c r="I342" s="159">
        <f t="shared" si="72"/>
        <v>0</v>
      </c>
      <c r="J342" s="159">
        <f t="shared" si="72"/>
        <v>0</v>
      </c>
      <c r="K342" s="159">
        <f t="shared" si="72"/>
        <v>0</v>
      </c>
    </row>
    <row r="343" spans="1:12" ht="27.95" customHeight="1" thickBot="1">
      <c r="A343" s="30" t="s">
        <v>118</v>
      </c>
      <c r="B343" s="231" t="s">
        <v>172</v>
      </c>
      <c r="C343" s="221"/>
      <c r="D343" s="129"/>
      <c r="E343" s="129"/>
      <c r="F343" s="129"/>
      <c r="G343" s="129"/>
      <c r="H343" s="129"/>
      <c r="I343" s="130"/>
      <c r="J343" s="131"/>
      <c r="K343" s="131"/>
    </row>
    <row r="344" spans="1:12" ht="27.95" customHeight="1" thickBot="1">
      <c r="A344" s="30" t="s">
        <v>120</v>
      </c>
      <c r="B344" s="230" t="s">
        <v>173</v>
      </c>
      <c r="C344" s="221"/>
      <c r="D344" s="129"/>
      <c r="E344" s="129"/>
      <c r="F344" s="129"/>
      <c r="G344" s="129"/>
      <c r="H344" s="129"/>
      <c r="I344" s="130"/>
      <c r="J344" s="131"/>
      <c r="K344" s="131"/>
    </row>
    <row r="345" spans="1:12" ht="27.95" customHeight="1" thickBot="1">
      <c r="A345" s="30" t="s">
        <v>122</v>
      </c>
      <c r="B345" s="230" t="s">
        <v>174</v>
      </c>
      <c r="C345" s="221"/>
      <c r="D345" s="129"/>
      <c r="E345" s="129"/>
      <c r="F345" s="129"/>
      <c r="G345" s="129"/>
      <c r="H345" s="129"/>
      <c r="I345" s="130"/>
      <c r="J345" s="131"/>
      <c r="K345" s="131"/>
    </row>
    <row r="346" spans="1:12" ht="27.95" customHeight="1" thickBot="1">
      <c r="A346" s="30" t="s">
        <v>124</v>
      </c>
      <c r="B346" s="230" t="s">
        <v>175</v>
      </c>
      <c r="C346" s="221"/>
      <c r="D346" s="129"/>
      <c r="E346" s="129"/>
      <c r="F346" s="129"/>
      <c r="G346" s="129"/>
      <c r="H346" s="129"/>
      <c r="I346" s="130"/>
      <c r="J346" s="131"/>
      <c r="K346" s="131"/>
    </row>
    <row r="347" spans="1:12" ht="33" customHeight="1" thickBot="1">
      <c r="A347" s="30" t="s">
        <v>159</v>
      </c>
      <c r="B347" s="231" t="s">
        <v>176</v>
      </c>
      <c r="C347" s="221"/>
      <c r="D347" s="159">
        <f>SUM(D348,D349)</f>
        <v>0</v>
      </c>
      <c r="E347" s="159">
        <f t="shared" ref="E347:K347" si="73">SUM(E348,E349)</f>
        <v>0</v>
      </c>
      <c r="F347" s="159">
        <f t="shared" si="73"/>
        <v>0</v>
      </c>
      <c r="G347" s="159">
        <f t="shared" si="73"/>
        <v>0</v>
      </c>
      <c r="H347" s="159">
        <f t="shared" si="73"/>
        <v>0</v>
      </c>
      <c r="I347" s="159">
        <f t="shared" si="73"/>
        <v>0</v>
      </c>
      <c r="J347" s="159">
        <f t="shared" si="73"/>
        <v>0</v>
      </c>
      <c r="K347" s="159">
        <f t="shared" si="73"/>
        <v>0</v>
      </c>
    </row>
    <row r="348" spans="1:12" ht="27.95" customHeight="1" thickBot="1">
      <c r="A348" s="30" t="s">
        <v>130</v>
      </c>
      <c r="B348" s="230" t="s">
        <v>177</v>
      </c>
      <c r="C348" s="221"/>
      <c r="D348" s="159">
        <f>D400</f>
        <v>0</v>
      </c>
      <c r="E348" s="159">
        <f t="shared" ref="E348:K348" si="74">E400</f>
        <v>0</v>
      </c>
      <c r="F348" s="159">
        <f t="shared" si="74"/>
        <v>0</v>
      </c>
      <c r="G348" s="159">
        <f t="shared" si="74"/>
        <v>0</v>
      </c>
      <c r="H348" s="159">
        <f t="shared" si="74"/>
        <v>0</v>
      </c>
      <c r="I348" s="159">
        <f t="shared" si="74"/>
        <v>0</v>
      </c>
      <c r="J348" s="159">
        <f t="shared" si="74"/>
        <v>0</v>
      </c>
      <c r="K348" s="159">
        <f t="shared" si="74"/>
        <v>0</v>
      </c>
      <c r="L348" s="2"/>
    </row>
    <row r="349" spans="1:12" ht="27.95" customHeight="1" thickBot="1">
      <c r="A349" s="30" t="s">
        <v>132</v>
      </c>
      <c r="B349" s="230" t="s">
        <v>178</v>
      </c>
      <c r="C349" s="221"/>
      <c r="D349" s="129"/>
      <c r="E349" s="159">
        <f>D347</f>
        <v>0</v>
      </c>
      <c r="F349" s="159">
        <f t="shared" ref="F349:K349" si="75">E347</f>
        <v>0</v>
      </c>
      <c r="G349" s="159">
        <f t="shared" si="75"/>
        <v>0</v>
      </c>
      <c r="H349" s="159">
        <f t="shared" si="75"/>
        <v>0</v>
      </c>
      <c r="I349" s="159">
        <f t="shared" si="75"/>
        <v>0</v>
      </c>
      <c r="J349" s="159">
        <f t="shared" si="75"/>
        <v>0</v>
      </c>
      <c r="K349" s="159">
        <f t="shared" si="75"/>
        <v>0</v>
      </c>
      <c r="L349" s="2"/>
    </row>
    <row r="350" spans="1:12" s="9" customFormat="1" ht="27.95" customHeight="1" thickBot="1">
      <c r="A350" s="94" t="s">
        <v>179</v>
      </c>
      <c r="B350" s="238" t="s">
        <v>180</v>
      </c>
      <c r="C350" s="239"/>
      <c r="D350" s="132"/>
      <c r="E350" s="160">
        <f t="shared" ref="E350:K350" si="76">D350+E455-C135</f>
        <v>0</v>
      </c>
      <c r="F350" s="160">
        <f t="shared" si="76"/>
        <v>0</v>
      </c>
      <c r="G350" s="160">
        <f t="shared" si="76"/>
        <v>0</v>
      </c>
      <c r="H350" s="160">
        <f t="shared" si="76"/>
        <v>0</v>
      </c>
      <c r="I350" s="160">
        <f t="shared" si="76"/>
        <v>0</v>
      </c>
      <c r="J350" s="160">
        <f t="shared" si="76"/>
        <v>0</v>
      </c>
      <c r="K350" s="160">
        <f t="shared" si="76"/>
        <v>0</v>
      </c>
    </row>
    <row r="351" spans="1:12" ht="32.25" customHeight="1" thickBot="1">
      <c r="A351" s="90" t="s">
        <v>181</v>
      </c>
      <c r="B351" s="231" t="s">
        <v>182</v>
      </c>
      <c r="C351" s="221"/>
      <c r="D351" s="159">
        <f>SUM(D352,D365)</f>
        <v>0</v>
      </c>
      <c r="E351" s="159">
        <f t="shared" ref="E351:K351" si="77">SUM(E352,E365)</f>
        <v>0</v>
      </c>
      <c r="F351" s="159">
        <f t="shared" si="77"/>
        <v>0</v>
      </c>
      <c r="G351" s="159">
        <f t="shared" si="77"/>
        <v>0</v>
      </c>
      <c r="H351" s="159">
        <f t="shared" si="77"/>
        <v>0</v>
      </c>
      <c r="I351" s="159">
        <f t="shared" si="77"/>
        <v>0</v>
      </c>
      <c r="J351" s="159">
        <f t="shared" si="77"/>
        <v>0</v>
      </c>
      <c r="K351" s="159">
        <f t="shared" si="77"/>
        <v>0</v>
      </c>
    </row>
    <row r="352" spans="1:12" ht="58.5" customHeight="1" thickBot="1">
      <c r="A352" s="30" t="s">
        <v>87</v>
      </c>
      <c r="B352" s="231" t="s">
        <v>183</v>
      </c>
      <c r="C352" s="221"/>
      <c r="D352" s="159">
        <f>SUM(D353,D357,D358,D359,D363,D364)</f>
        <v>0</v>
      </c>
      <c r="E352" s="159">
        <f t="shared" ref="E352:K352" si="78">SUM(E353,E357,E358,E359,E363,E364)</f>
        <v>0</v>
      </c>
      <c r="F352" s="159">
        <f t="shared" si="78"/>
        <v>0</v>
      </c>
      <c r="G352" s="159">
        <f t="shared" si="78"/>
        <v>0</v>
      </c>
      <c r="H352" s="159">
        <f t="shared" si="78"/>
        <v>0</v>
      </c>
      <c r="I352" s="159">
        <f t="shared" si="78"/>
        <v>0</v>
      </c>
      <c r="J352" s="159">
        <f t="shared" si="78"/>
        <v>0</v>
      </c>
      <c r="K352" s="159">
        <f t="shared" si="78"/>
        <v>0</v>
      </c>
    </row>
    <row r="353" spans="1:12" ht="27.95" customHeight="1" thickBot="1">
      <c r="A353" s="30" t="s">
        <v>89</v>
      </c>
      <c r="B353" s="230" t="s">
        <v>184</v>
      </c>
      <c r="C353" s="221"/>
      <c r="D353" s="159">
        <f>SUM(D354:D356)</f>
        <v>0</v>
      </c>
      <c r="E353" s="159">
        <f t="shared" ref="E353:K353" si="79">SUM(E354:E356)</f>
        <v>0</v>
      </c>
      <c r="F353" s="159">
        <f t="shared" si="79"/>
        <v>0</v>
      </c>
      <c r="G353" s="159">
        <f t="shared" si="79"/>
        <v>0</v>
      </c>
      <c r="H353" s="159">
        <f t="shared" si="79"/>
        <v>0</v>
      </c>
      <c r="I353" s="159">
        <f t="shared" si="79"/>
        <v>0</v>
      </c>
      <c r="J353" s="159">
        <f t="shared" si="79"/>
        <v>0</v>
      </c>
      <c r="K353" s="159">
        <f t="shared" si="79"/>
        <v>0</v>
      </c>
    </row>
    <row r="354" spans="1:12" s="52" customFormat="1" ht="36" customHeight="1" thickBot="1">
      <c r="A354" s="95" t="s">
        <v>185</v>
      </c>
      <c r="B354" s="236" t="s">
        <v>186</v>
      </c>
      <c r="C354" s="237"/>
      <c r="D354" s="159">
        <f>C280</f>
        <v>0</v>
      </c>
      <c r="E354" s="159">
        <f t="shared" ref="E354:K354" si="80">D280</f>
        <v>0</v>
      </c>
      <c r="F354" s="159">
        <f t="shared" si="80"/>
        <v>0</v>
      </c>
      <c r="G354" s="159">
        <f t="shared" si="80"/>
        <v>0</v>
      </c>
      <c r="H354" s="159">
        <f t="shared" si="80"/>
        <v>0</v>
      </c>
      <c r="I354" s="159">
        <f t="shared" si="80"/>
        <v>0</v>
      </c>
      <c r="J354" s="159">
        <f t="shared" si="80"/>
        <v>0</v>
      </c>
      <c r="K354" s="159">
        <f t="shared" si="80"/>
        <v>0</v>
      </c>
    </row>
    <row r="355" spans="1:12" s="52" customFormat="1" ht="27.95" customHeight="1" thickBot="1">
      <c r="A355" s="95" t="s">
        <v>141</v>
      </c>
      <c r="B355" s="236" t="s">
        <v>187</v>
      </c>
      <c r="C355" s="237"/>
      <c r="D355" s="159">
        <f>C265+C267-C269</f>
        <v>0</v>
      </c>
      <c r="E355" s="159">
        <f t="shared" ref="E355:K355" si="81">D265+D267-D269</f>
        <v>0</v>
      </c>
      <c r="F355" s="159">
        <f t="shared" si="81"/>
        <v>0</v>
      </c>
      <c r="G355" s="159">
        <f t="shared" si="81"/>
        <v>0</v>
      </c>
      <c r="H355" s="159">
        <f t="shared" si="81"/>
        <v>0</v>
      </c>
      <c r="I355" s="159">
        <f t="shared" si="81"/>
        <v>0</v>
      </c>
      <c r="J355" s="159">
        <f t="shared" si="81"/>
        <v>0</v>
      </c>
      <c r="K355" s="159">
        <f t="shared" si="81"/>
        <v>0</v>
      </c>
    </row>
    <row r="356" spans="1:12" ht="27.95" customHeight="1" thickBot="1">
      <c r="A356" s="30" t="s">
        <v>143</v>
      </c>
      <c r="B356" s="230" t="s">
        <v>188</v>
      </c>
      <c r="C356" s="221"/>
      <c r="D356" s="129"/>
      <c r="E356" s="129"/>
      <c r="F356" s="129"/>
      <c r="G356" s="129"/>
      <c r="H356" s="129"/>
      <c r="I356" s="130"/>
      <c r="J356" s="131"/>
      <c r="K356" s="131"/>
    </row>
    <row r="357" spans="1:12" ht="27.95" customHeight="1" thickBot="1">
      <c r="A357" s="30" t="s">
        <v>147</v>
      </c>
      <c r="B357" s="230" t="s">
        <v>189</v>
      </c>
      <c r="C357" s="221"/>
      <c r="D357" s="129"/>
      <c r="E357" s="129"/>
      <c r="F357" s="129"/>
      <c r="G357" s="129"/>
      <c r="H357" s="129"/>
      <c r="I357" s="130"/>
      <c r="J357" s="131"/>
      <c r="K357" s="131"/>
    </row>
    <row r="358" spans="1:12" ht="27.95" customHeight="1" thickBot="1">
      <c r="A358" s="30" t="s">
        <v>93</v>
      </c>
      <c r="B358" s="230" t="s">
        <v>190</v>
      </c>
      <c r="C358" s="221"/>
      <c r="D358" s="129"/>
      <c r="E358" s="129"/>
      <c r="F358" s="129"/>
      <c r="G358" s="129"/>
      <c r="H358" s="129"/>
      <c r="I358" s="130"/>
      <c r="J358" s="131"/>
      <c r="K358" s="131"/>
    </row>
    <row r="359" spans="1:12" ht="27.95" customHeight="1" thickBot="1">
      <c r="A359" s="30" t="s">
        <v>95</v>
      </c>
      <c r="B359" s="230" t="s">
        <v>191</v>
      </c>
      <c r="C359" s="221"/>
      <c r="D359" s="159">
        <f>SUM(D360:D362)</f>
        <v>0</v>
      </c>
      <c r="E359" s="159">
        <f t="shared" ref="E359:K359" si="82">SUM(E360:E362)</f>
        <v>0</v>
      </c>
      <c r="F359" s="159">
        <f t="shared" si="82"/>
        <v>0</v>
      </c>
      <c r="G359" s="159">
        <f t="shared" si="82"/>
        <v>0</v>
      </c>
      <c r="H359" s="159">
        <f t="shared" si="82"/>
        <v>0</v>
      </c>
      <c r="I359" s="159">
        <f t="shared" si="82"/>
        <v>0</v>
      </c>
      <c r="J359" s="159">
        <f t="shared" si="82"/>
        <v>0</v>
      </c>
      <c r="K359" s="159">
        <f t="shared" si="82"/>
        <v>0</v>
      </c>
    </row>
    <row r="360" spans="1:12" ht="27.95" customHeight="1" thickBot="1">
      <c r="A360" s="30" t="s">
        <v>192</v>
      </c>
      <c r="B360" s="230" t="s">
        <v>193</v>
      </c>
      <c r="C360" s="221"/>
      <c r="D360" s="129"/>
      <c r="E360" s="129"/>
      <c r="F360" s="129"/>
      <c r="G360" s="129"/>
      <c r="H360" s="129"/>
      <c r="I360" s="130"/>
      <c r="J360" s="131"/>
      <c r="K360" s="131"/>
    </row>
    <row r="361" spans="1:12" ht="27.95" customHeight="1" thickBot="1">
      <c r="A361" s="30" t="s">
        <v>194</v>
      </c>
      <c r="B361" s="230" t="s">
        <v>195</v>
      </c>
      <c r="C361" s="221"/>
      <c r="D361" s="129"/>
      <c r="E361" s="129"/>
      <c r="F361" s="129"/>
      <c r="G361" s="129"/>
      <c r="H361" s="129"/>
      <c r="I361" s="130"/>
      <c r="J361" s="131"/>
      <c r="K361" s="131"/>
    </row>
    <row r="362" spans="1:12" ht="27.95" customHeight="1" thickBot="1">
      <c r="A362" s="30" t="s">
        <v>196</v>
      </c>
      <c r="B362" s="230" t="s">
        <v>197</v>
      </c>
      <c r="C362" s="221"/>
      <c r="D362" s="129"/>
      <c r="E362" s="129"/>
      <c r="F362" s="129"/>
      <c r="G362" s="129"/>
      <c r="H362" s="129"/>
      <c r="I362" s="130"/>
      <c r="J362" s="131"/>
      <c r="K362" s="131"/>
    </row>
    <row r="363" spans="1:12" ht="27.95" customHeight="1" thickBot="1">
      <c r="A363" s="30" t="s">
        <v>97</v>
      </c>
      <c r="B363" s="230" t="s">
        <v>198</v>
      </c>
      <c r="C363" s="221"/>
      <c r="D363" s="129"/>
      <c r="E363" s="129"/>
      <c r="F363" s="129"/>
      <c r="G363" s="129"/>
      <c r="H363" s="129"/>
      <c r="I363" s="130"/>
      <c r="J363" s="131"/>
      <c r="K363" s="131"/>
    </row>
    <row r="364" spans="1:12" ht="27.95" customHeight="1" thickBot="1">
      <c r="A364" s="30" t="s">
        <v>199</v>
      </c>
      <c r="B364" s="230" t="s">
        <v>200</v>
      </c>
      <c r="C364" s="221"/>
      <c r="D364" s="129"/>
      <c r="E364" s="129"/>
      <c r="F364" s="129"/>
      <c r="G364" s="129"/>
      <c r="H364" s="129"/>
      <c r="I364" s="130"/>
      <c r="J364" s="131"/>
      <c r="K364" s="131"/>
    </row>
    <row r="365" spans="1:12" ht="53.25" customHeight="1" thickBot="1">
      <c r="A365" s="30" t="s">
        <v>99</v>
      </c>
      <c r="B365" s="231" t="s">
        <v>201</v>
      </c>
      <c r="C365" s="221"/>
      <c r="D365" s="159">
        <f>SUM(D366,D368,D370:D375)</f>
        <v>0</v>
      </c>
      <c r="E365" s="159">
        <f t="shared" ref="E365:K365" si="83">SUM(E366,E367,E370:E375)</f>
        <v>0</v>
      </c>
      <c r="F365" s="159">
        <f t="shared" si="83"/>
        <v>0</v>
      </c>
      <c r="G365" s="159">
        <f t="shared" si="83"/>
        <v>0</v>
      </c>
      <c r="H365" s="159">
        <f t="shared" si="83"/>
        <v>0</v>
      </c>
      <c r="I365" s="159">
        <f t="shared" si="83"/>
        <v>0</v>
      </c>
      <c r="J365" s="159">
        <f t="shared" si="83"/>
        <v>0</v>
      </c>
      <c r="K365" s="159">
        <f t="shared" si="83"/>
        <v>0</v>
      </c>
    </row>
    <row r="366" spans="1:12" ht="27.95" customHeight="1" thickBot="1">
      <c r="A366" s="30" t="s">
        <v>202</v>
      </c>
      <c r="B366" s="230" t="s">
        <v>203</v>
      </c>
      <c r="C366" s="221"/>
      <c r="D366" s="133"/>
      <c r="E366" s="133"/>
      <c r="F366" s="133"/>
      <c r="G366" s="133"/>
      <c r="H366" s="133"/>
      <c r="I366" s="134"/>
      <c r="J366" s="135"/>
      <c r="K366" s="135"/>
    </row>
    <row r="367" spans="1:12" ht="27.95" customHeight="1" thickBot="1">
      <c r="A367" s="30" t="s">
        <v>102</v>
      </c>
      <c r="B367" s="230" t="s">
        <v>184</v>
      </c>
      <c r="C367" s="235"/>
      <c r="D367" s="161">
        <f>SUM(D368,D369)</f>
        <v>0</v>
      </c>
      <c r="E367" s="161">
        <f t="shared" ref="E367:K367" si="84">SUM(E368,E369)</f>
        <v>0</v>
      </c>
      <c r="F367" s="161">
        <f t="shared" si="84"/>
        <v>0</v>
      </c>
      <c r="G367" s="161">
        <f t="shared" si="84"/>
        <v>0</v>
      </c>
      <c r="H367" s="161">
        <f t="shared" si="84"/>
        <v>0</v>
      </c>
      <c r="I367" s="161">
        <f t="shared" si="84"/>
        <v>0</v>
      </c>
      <c r="J367" s="161">
        <f t="shared" si="84"/>
        <v>0</v>
      </c>
      <c r="K367" s="161">
        <f t="shared" si="84"/>
        <v>0</v>
      </c>
      <c r="L367" s="96"/>
    </row>
    <row r="368" spans="1:12" s="52" customFormat="1" ht="27.95" customHeight="1" thickBot="1">
      <c r="A368" s="95" t="s">
        <v>204</v>
      </c>
      <c r="B368" s="236" t="s">
        <v>187</v>
      </c>
      <c r="C368" s="237"/>
      <c r="D368" s="159">
        <f>C266+C268-C270</f>
        <v>0</v>
      </c>
      <c r="E368" s="159">
        <f t="shared" ref="E368:K368" si="85">D266+D268-D270</f>
        <v>0</v>
      </c>
      <c r="F368" s="159">
        <f t="shared" si="85"/>
        <v>0</v>
      </c>
      <c r="G368" s="159">
        <f t="shared" si="85"/>
        <v>0</v>
      </c>
      <c r="H368" s="159">
        <f t="shared" si="85"/>
        <v>0</v>
      </c>
      <c r="I368" s="159">
        <f t="shared" si="85"/>
        <v>0</v>
      </c>
      <c r="J368" s="159">
        <f t="shared" si="85"/>
        <v>0</v>
      </c>
      <c r="K368" s="159">
        <f t="shared" si="85"/>
        <v>0</v>
      </c>
    </row>
    <row r="369" spans="1:11" ht="27.95" customHeight="1" thickBot="1">
      <c r="A369" s="30" t="s">
        <v>205</v>
      </c>
      <c r="B369" s="230" t="s">
        <v>206</v>
      </c>
      <c r="C369" s="221"/>
      <c r="D369" s="129"/>
      <c r="E369" s="129"/>
      <c r="F369" s="129"/>
      <c r="G369" s="129"/>
      <c r="H369" s="129"/>
      <c r="I369" s="130"/>
      <c r="J369" s="131"/>
      <c r="K369" s="131"/>
    </row>
    <row r="370" spans="1:11" ht="27.95" customHeight="1" thickBot="1">
      <c r="A370" s="30" t="s">
        <v>104</v>
      </c>
      <c r="B370" s="230" t="s">
        <v>207</v>
      </c>
      <c r="C370" s="221"/>
      <c r="D370" s="129"/>
      <c r="E370" s="129"/>
      <c r="F370" s="129"/>
      <c r="G370" s="129"/>
      <c r="H370" s="129"/>
      <c r="I370" s="130"/>
      <c r="J370" s="136"/>
      <c r="K370" s="136"/>
    </row>
    <row r="371" spans="1:11" ht="27.95" customHeight="1" thickBot="1">
      <c r="A371" s="30" t="s">
        <v>106</v>
      </c>
      <c r="B371" s="230" t="s">
        <v>208</v>
      </c>
      <c r="C371" s="221"/>
      <c r="D371" s="129"/>
      <c r="E371" s="129"/>
      <c r="F371" s="129"/>
      <c r="G371" s="129"/>
      <c r="H371" s="129"/>
      <c r="I371" s="130"/>
      <c r="J371" s="136"/>
      <c r="K371" s="136"/>
    </row>
    <row r="372" spans="1:11" ht="27.95" customHeight="1" thickBot="1">
      <c r="A372" s="30" t="s">
        <v>108</v>
      </c>
      <c r="B372" s="230" t="s">
        <v>209</v>
      </c>
      <c r="C372" s="221"/>
      <c r="D372" s="129"/>
      <c r="E372" s="129"/>
      <c r="F372" s="129"/>
      <c r="G372" s="129"/>
      <c r="H372" s="129"/>
      <c r="I372" s="130"/>
      <c r="J372" s="136"/>
      <c r="K372" s="136"/>
    </row>
    <row r="373" spans="1:11" ht="34.5" customHeight="1" thickBot="1">
      <c r="A373" s="30" t="s">
        <v>110</v>
      </c>
      <c r="B373" s="230" t="s">
        <v>210</v>
      </c>
      <c r="C373" s="221"/>
      <c r="D373" s="129"/>
      <c r="E373" s="129"/>
      <c r="F373" s="129"/>
      <c r="G373" s="129"/>
      <c r="H373" s="129"/>
      <c r="I373" s="130"/>
      <c r="J373" s="136"/>
      <c r="K373" s="136"/>
    </row>
    <row r="374" spans="1:11" ht="27.95" customHeight="1" thickBot="1">
      <c r="A374" s="30" t="s">
        <v>112</v>
      </c>
      <c r="B374" s="230" t="s">
        <v>211</v>
      </c>
      <c r="C374" s="221"/>
      <c r="D374" s="129"/>
      <c r="E374" s="129"/>
      <c r="F374" s="129"/>
      <c r="G374" s="129"/>
      <c r="H374" s="129"/>
      <c r="I374" s="130"/>
      <c r="J374" s="136"/>
      <c r="K374" s="136"/>
    </row>
    <row r="375" spans="1:11" ht="32.25" customHeight="1" thickBot="1">
      <c r="A375" s="30" t="s">
        <v>212</v>
      </c>
      <c r="B375" s="230" t="s">
        <v>213</v>
      </c>
      <c r="C375" s="221"/>
      <c r="D375" s="129"/>
      <c r="E375" s="129"/>
      <c r="F375" s="129"/>
      <c r="G375" s="129"/>
      <c r="H375" s="129"/>
      <c r="I375" s="130"/>
      <c r="J375" s="136"/>
      <c r="K375" s="136"/>
    </row>
    <row r="376" spans="1:11" ht="50.25" customHeight="1" thickBot="1">
      <c r="A376" s="90"/>
      <c r="B376" s="231" t="s">
        <v>214</v>
      </c>
      <c r="C376" s="221"/>
      <c r="D376" s="159">
        <f>SUM(D336,D350,D351)</f>
        <v>0</v>
      </c>
      <c r="E376" s="159">
        <f t="shared" ref="E376:K376" si="86">SUM(E336,E350,E351)</f>
        <v>0</v>
      </c>
      <c r="F376" s="159">
        <f t="shared" si="86"/>
        <v>0</v>
      </c>
      <c r="G376" s="159">
        <f t="shared" si="86"/>
        <v>0</v>
      </c>
      <c r="H376" s="159">
        <f t="shared" si="86"/>
        <v>0</v>
      </c>
      <c r="I376" s="159">
        <f t="shared" si="86"/>
        <v>0</v>
      </c>
      <c r="J376" s="159">
        <f t="shared" si="86"/>
        <v>0</v>
      </c>
      <c r="K376" s="159">
        <f t="shared" si="86"/>
        <v>0</v>
      </c>
    </row>
    <row r="378" spans="1:11" ht="27.95" customHeight="1">
      <c r="E378" s="97" t="s">
        <v>219</v>
      </c>
    </row>
    <row r="379" spans="1:11" ht="27.95" customHeight="1" thickBot="1"/>
    <row r="380" spans="1:11" ht="27.95" customHeight="1" thickBot="1">
      <c r="A380" s="232"/>
      <c r="B380" s="234" t="s">
        <v>83</v>
      </c>
      <c r="C380" s="219"/>
      <c r="D380" s="26" t="s">
        <v>215</v>
      </c>
      <c r="E380" s="28"/>
      <c r="F380" s="28"/>
      <c r="G380" s="28"/>
      <c r="H380" s="28" t="s">
        <v>216</v>
      </c>
      <c r="I380" s="28"/>
      <c r="J380" s="28"/>
      <c r="K380" s="98"/>
    </row>
    <row r="381" spans="1:11" ht="27.95" customHeight="1" thickBot="1">
      <c r="A381" s="233"/>
      <c r="B381" s="230"/>
      <c r="C381" s="221"/>
      <c r="D381" s="142" t="str">
        <f t="shared" ref="D381:K381" si="87">B62</f>
        <v>20.... metai</v>
      </c>
      <c r="E381" s="142" t="str">
        <f t="shared" si="87"/>
        <v>20... metai</v>
      </c>
      <c r="F381" s="142" t="str">
        <f t="shared" si="87"/>
        <v>20... metai</v>
      </c>
      <c r="G381" s="142" t="str">
        <f t="shared" si="87"/>
        <v>20... metai</v>
      </c>
      <c r="H381" s="142" t="str">
        <f t="shared" si="87"/>
        <v>20... metai</v>
      </c>
      <c r="I381" s="142" t="str">
        <f t="shared" si="87"/>
        <v>20... metai</v>
      </c>
      <c r="J381" s="142" t="str">
        <f t="shared" si="87"/>
        <v>20... metai</v>
      </c>
      <c r="K381" s="142" t="str">
        <f t="shared" si="87"/>
        <v>20... metai</v>
      </c>
    </row>
    <row r="382" spans="1:11" ht="27.95" customHeight="1" thickBot="1">
      <c r="A382" s="85" t="s">
        <v>165</v>
      </c>
      <c r="B382" s="207" t="s">
        <v>220</v>
      </c>
      <c r="C382" s="227"/>
      <c r="D382" s="141">
        <f t="shared" ref="D382:K382" si="88">B115</f>
        <v>0</v>
      </c>
      <c r="E382" s="141">
        <f t="shared" si="88"/>
        <v>0</v>
      </c>
      <c r="F382" s="141">
        <f t="shared" si="88"/>
        <v>0</v>
      </c>
      <c r="G382" s="141">
        <f t="shared" si="88"/>
        <v>0</v>
      </c>
      <c r="H382" s="141">
        <f t="shared" si="88"/>
        <v>0</v>
      </c>
      <c r="I382" s="162">
        <f t="shared" si="88"/>
        <v>0</v>
      </c>
      <c r="J382" s="162">
        <f t="shared" si="88"/>
        <v>0</v>
      </c>
      <c r="K382" s="162">
        <f t="shared" si="88"/>
        <v>0</v>
      </c>
    </row>
    <row r="383" spans="1:11" ht="27.95" customHeight="1" thickBot="1">
      <c r="A383" s="85" t="s">
        <v>221</v>
      </c>
      <c r="B383" s="207" t="s">
        <v>222</v>
      </c>
      <c r="C383" s="227"/>
      <c r="D383" s="141">
        <f t="shared" ref="D383:K383" si="89">B131</f>
        <v>0</v>
      </c>
      <c r="E383" s="141">
        <f t="shared" si="89"/>
        <v>0</v>
      </c>
      <c r="F383" s="141">
        <f t="shared" si="89"/>
        <v>0</v>
      </c>
      <c r="G383" s="141">
        <f t="shared" si="89"/>
        <v>0</v>
      </c>
      <c r="H383" s="141">
        <f t="shared" si="89"/>
        <v>0</v>
      </c>
      <c r="I383" s="141">
        <f t="shared" si="89"/>
        <v>0</v>
      </c>
      <c r="J383" s="141">
        <f t="shared" si="89"/>
        <v>0</v>
      </c>
      <c r="K383" s="141">
        <f t="shared" si="89"/>
        <v>0</v>
      </c>
    </row>
    <row r="384" spans="1:11" ht="27.95" customHeight="1" thickBot="1">
      <c r="A384" s="85" t="s">
        <v>118</v>
      </c>
      <c r="B384" s="207" t="s">
        <v>223</v>
      </c>
      <c r="C384" s="227"/>
      <c r="D384" s="163">
        <f>(D382-D383)</f>
        <v>0</v>
      </c>
      <c r="E384" s="141">
        <f t="shared" ref="E384:K384" si="90">(E382-E383)</f>
        <v>0</v>
      </c>
      <c r="F384" s="141">
        <f t="shared" si="90"/>
        <v>0</v>
      </c>
      <c r="G384" s="141">
        <f t="shared" si="90"/>
        <v>0</v>
      </c>
      <c r="H384" s="141">
        <f t="shared" si="90"/>
        <v>0</v>
      </c>
      <c r="I384" s="141">
        <f t="shared" si="90"/>
        <v>0</v>
      </c>
      <c r="J384" s="141">
        <f t="shared" si="90"/>
        <v>0</v>
      </c>
      <c r="K384" s="141">
        <f t="shared" si="90"/>
        <v>0</v>
      </c>
    </row>
    <row r="385" spans="1:12" ht="27.95" customHeight="1" thickBot="1">
      <c r="A385" s="85" t="s">
        <v>159</v>
      </c>
      <c r="B385" s="207" t="s">
        <v>224</v>
      </c>
      <c r="C385" s="227"/>
      <c r="D385" s="164">
        <f>SUM(D386,D387)</f>
        <v>0</v>
      </c>
      <c r="E385" s="164">
        <f t="shared" ref="E385:K385" si="91">SUM(E386,E387)</f>
        <v>0</v>
      </c>
      <c r="F385" s="164">
        <f t="shared" si="91"/>
        <v>0</v>
      </c>
      <c r="G385" s="164">
        <f t="shared" si="91"/>
        <v>0</v>
      </c>
      <c r="H385" s="164">
        <f t="shared" si="91"/>
        <v>0</v>
      </c>
      <c r="I385" s="164">
        <f t="shared" si="91"/>
        <v>0</v>
      </c>
      <c r="J385" s="164">
        <f t="shared" si="91"/>
        <v>0</v>
      </c>
      <c r="K385" s="164">
        <f t="shared" si="91"/>
        <v>0</v>
      </c>
    </row>
    <row r="386" spans="1:12" ht="27.95" customHeight="1" thickBot="1">
      <c r="A386" s="85" t="s">
        <v>130</v>
      </c>
      <c r="B386" s="207" t="s">
        <v>225</v>
      </c>
      <c r="C386" s="227"/>
      <c r="D386" s="165">
        <f t="shared" ref="D386:K386" si="92">B136</f>
        <v>0</v>
      </c>
      <c r="E386" s="165">
        <f t="shared" si="92"/>
        <v>0</v>
      </c>
      <c r="F386" s="165">
        <f t="shared" si="92"/>
        <v>0</v>
      </c>
      <c r="G386" s="164">
        <f t="shared" si="92"/>
        <v>0</v>
      </c>
      <c r="H386" s="164">
        <f t="shared" si="92"/>
        <v>0</v>
      </c>
      <c r="I386" s="164">
        <f t="shared" si="92"/>
        <v>0</v>
      </c>
      <c r="J386" s="164">
        <f t="shared" si="92"/>
        <v>0</v>
      </c>
      <c r="K386" s="164">
        <f t="shared" si="92"/>
        <v>0</v>
      </c>
    </row>
    <row r="387" spans="1:12" ht="27.95" customHeight="1" thickBot="1">
      <c r="A387" s="85" t="s">
        <v>132</v>
      </c>
      <c r="B387" s="207" t="s">
        <v>226</v>
      </c>
      <c r="C387" s="227"/>
      <c r="D387" s="165">
        <f t="shared" ref="D387:K387" si="93">B145-D386</f>
        <v>0</v>
      </c>
      <c r="E387" s="164">
        <f t="shared" si="93"/>
        <v>0</v>
      </c>
      <c r="F387" s="164">
        <f t="shared" si="93"/>
        <v>0</v>
      </c>
      <c r="G387" s="164">
        <f t="shared" si="93"/>
        <v>0</v>
      </c>
      <c r="H387" s="164">
        <f t="shared" si="93"/>
        <v>0</v>
      </c>
      <c r="I387" s="164">
        <f t="shared" si="93"/>
        <v>0</v>
      </c>
      <c r="J387" s="164">
        <f t="shared" si="93"/>
        <v>0</v>
      </c>
      <c r="K387" s="164">
        <f t="shared" si="93"/>
        <v>0</v>
      </c>
    </row>
    <row r="388" spans="1:12" ht="27.95" customHeight="1" thickBot="1">
      <c r="A388" s="85" t="s">
        <v>227</v>
      </c>
      <c r="B388" s="207" t="s">
        <v>228</v>
      </c>
      <c r="C388" s="227"/>
      <c r="D388" s="163">
        <f>D384-D385</f>
        <v>0</v>
      </c>
      <c r="E388" s="163">
        <f>E384-E385</f>
        <v>0</v>
      </c>
      <c r="F388" s="163">
        <f t="shared" ref="F388:K388" si="94">F384-F385</f>
        <v>0</v>
      </c>
      <c r="G388" s="163">
        <f t="shared" si="94"/>
        <v>0</v>
      </c>
      <c r="H388" s="163">
        <f t="shared" si="94"/>
        <v>0</v>
      </c>
      <c r="I388" s="163">
        <f t="shared" si="94"/>
        <v>0</v>
      </c>
      <c r="J388" s="163">
        <f t="shared" si="94"/>
        <v>0</v>
      </c>
      <c r="K388" s="163">
        <f t="shared" si="94"/>
        <v>0</v>
      </c>
    </row>
    <row r="389" spans="1:12" ht="27.95" customHeight="1" thickBot="1">
      <c r="A389" s="85" t="s">
        <v>229</v>
      </c>
      <c r="B389" s="207" t="s">
        <v>230</v>
      </c>
      <c r="C389" s="227"/>
      <c r="D389" s="164">
        <f>D390-D391</f>
        <v>0</v>
      </c>
      <c r="E389" s="164">
        <f t="shared" ref="E389:K389" si="95">E390-E391</f>
        <v>0</v>
      </c>
      <c r="F389" s="164">
        <f t="shared" si="95"/>
        <v>0</v>
      </c>
      <c r="G389" s="164">
        <f t="shared" si="95"/>
        <v>0</v>
      </c>
      <c r="H389" s="164">
        <f t="shared" si="95"/>
        <v>0</v>
      </c>
      <c r="I389" s="164">
        <f t="shared" si="95"/>
        <v>0</v>
      </c>
      <c r="J389" s="164">
        <f t="shared" si="95"/>
        <v>0</v>
      </c>
      <c r="K389" s="164">
        <f t="shared" si="95"/>
        <v>0</v>
      </c>
    </row>
    <row r="390" spans="1:12" s="52" customFormat="1" ht="27.95" customHeight="1" thickBot="1">
      <c r="A390" s="99" t="s">
        <v>231</v>
      </c>
      <c r="B390" s="228" t="s">
        <v>424</v>
      </c>
      <c r="C390" s="229"/>
      <c r="D390" s="39"/>
      <c r="E390" s="39"/>
      <c r="F390" s="39"/>
      <c r="G390" s="39"/>
      <c r="H390" s="39"/>
      <c r="I390" s="32"/>
      <c r="J390" s="32"/>
      <c r="K390" s="32"/>
    </row>
    <row r="391" spans="1:12" ht="27.95" customHeight="1" thickBot="1">
      <c r="A391" s="85" t="s">
        <v>232</v>
      </c>
      <c r="B391" s="207" t="s">
        <v>13</v>
      </c>
      <c r="C391" s="227"/>
      <c r="D391" s="39"/>
      <c r="E391" s="39"/>
      <c r="F391" s="39"/>
      <c r="G391" s="39"/>
      <c r="H391" s="39"/>
      <c r="I391" s="39"/>
      <c r="J391" s="39"/>
      <c r="K391" s="39"/>
      <c r="L391" s="2"/>
    </row>
    <row r="392" spans="1:12" ht="27.95" customHeight="1" thickBot="1">
      <c r="A392" s="85" t="s">
        <v>233</v>
      </c>
      <c r="B392" s="207" t="s">
        <v>234</v>
      </c>
      <c r="C392" s="227"/>
      <c r="D392" s="164">
        <f>D393-D394</f>
        <v>0</v>
      </c>
      <c r="E392" s="164">
        <f t="shared" ref="E392:K392" si="96">E393-E394</f>
        <v>0</v>
      </c>
      <c r="F392" s="164">
        <f t="shared" si="96"/>
        <v>0</v>
      </c>
      <c r="G392" s="164">
        <f t="shared" si="96"/>
        <v>0</v>
      </c>
      <c r="H392" s="164">
        <f t="shared" si="96"/>
        <v>0</v>
      </c>
      <c r="I392" s="164">
        <f t="shared" si="96"/>
        <v>0</v>
      </c>
      <c r="J392" s="164">
        <f t="shared" si="96"/>
        <v>0</v>
      </c>
      <c r="K392" s="164">
        <f t="shared" si="96"/>
        <v>0</v>
      </c>
    </row>
    <row r="393" spans="1:12" ht="27.95" customHeight="1" thickBot="1">
      <c r="A393" s="85" t="s">
        <v>235</v>
      </c>
      <c r="B393" s="207" t="s">
        <v>236</v>
      </c>
      <c r="C393" s="227"/>
      <c r="D393" s="32"/>
      <c r="E393" s="32"/>
      <c r="F393" s="32"/>
      <c r="G393" s="32"/>
      <c r="H393" s="32"/>
      <c r="I393" s="32"/>
      <c r="J393" s="32"/>
      <c r="K393" s="32"/>
    </row>
    <row r="394" spans="1:12" ht="27.95" customHeight="1" thickBot="1">
      <c r="A394" s="85" t="s">
        <v>237</v>
      </c>
      <c r="B394" s="207" t="s">
        <v>13</v>
      </c>
      <c r="C394" s="227"/>
      <c r="D394" s="166">
        <f>SUM(C272,C281)</f>
        <v>0</v>
      </c>
      <c r="E394" s="166">
        <f t="shared" ref="E394:K394" si="97">SUM(D272,D281)</f>
        <v>0</v>
      </c>
      <c r="F394" s="166">
        <f t="shared" si="97"/>
        <v>0</v>
      </c>
      <c r="G394" s="166">
        <f t="shared" si="97"/>
        <v>0</v>
      </c>
      <c r="H394" s="166">
        <f t="shared" si="97"/>
        <v>0</v>
      </c>
      <c r="I394" s="166">
        <f t="shared" si="97"/>
        <v>0</v>
      </c>
      <c r="J394" s="166">
        <f t="shared" si="97"/>
        <v>0</v>
      </c>
      <c r="K394" s="166">
        <f t="shared" si="97"/>
        <v>0</v>
      </c>
    </row>
    <row r="395" spans="1:12" ht="33.75" customHeight="1" thickBot="1">
      <c r="A395" s="85" t="s">
        <v>238</v>
      </c>
      <c r="B395" s="207" t="s">
        <v>239</v>
      </c>
      <c r="C395" s="227"/>
      <c r="D395" s="163">
        <f>SUM(D388,D389,D392)</f>
        <v>0</v>
      </c>
      <c r="E395" s="163">
        <f t="shared" ref="E395:K395" si="98">SUM(E388,E389,E392)</f>
        <v>0</v>
      </c>
      <c r="F395" s="163">
        <f t="shared" si="98"/>
        <v>0</v>
      </c>
      <c r="G395" s="163">
        <f t="shared" si="98"/>
        <v>0</v>
      </c>
      <c r="H395" s="163">
        <f t="shared" si="98"/>
        <v>0</v>
      </c>
      <c r="I395" s="163">
        <f t="shared" si="98"/>
        <v>0</v>
      </c>
      <c r="J395" s="163">
        <f t="shared" si="98"/>
        <v>0</v>
      </c>
      <c r="K395" s="163">
        <f t="shared" si="98"/>
        <v>0</v>
      </c>
    </row>
    <row r="396" spans="1:12" ht="27.95" customHeight="1" thickBot="1">
      <c r="A396" s="85" t="s">
        <v>240</v>
      </c>
      <c r="B396" s="207" t="s">
        <v>241</v>
      </c>
      <c r="C396" s="227"/>
      <c r="D396" s="39"/>
      <c r="E396" s="39"/>
      <c r="F396" s="39"/>
      <c r="G396" s="39"/>
      <c r="H396" s="39"/>
      <c r="I396" s="32"/>
      <c r="J396" s="32"/>
      <c r="K396" s="32"/>
    </row>
    <row r="397" spans="1:12" ht="27.95" customHeight="1" thickBot="1">
      <c r="A397" s="85" t="s">
        <v>242</v>
      </c>
      <c r="B397" s="207" t="s">
        <v>243</v>
      </c>
      <c r="C397" s="227"/>
      <c r="D397" s="39"/>
      <c r="E397" s="39"/>
      <c r="F397" s="39"/>
      <c r="G397" s="39"/>
      <c r="H397" s="39"/>
      <c r="I397" s="32"/>
      <c r="J397" s="32"/>
      <c r="K397" s="32"/>
    </row>
    <row r="398" spans="1:12" ht="32.25" customHeight="1" thickBot="1">
      <c r="A398" s="85" t="s">
        <v>244</v>
      </c>
      <c r="B398" s="207" t="s">
        <v>245</v>
      </c>
      <c r="C398" s="227"/>
      <c r="D398" s="141">
        <f>D395+D396-D397</f>
        <v>0</v>
      </c>
      <c r="E398" s="141">
        <f t="shared" ref="E398:K398" si="99">E395+E396-E397</f>
        <v>0</v>
      </c>
      <c r="F398" s="141">
        <f t="shared" si="99"/>
        <v>0</v>
      </c>
      <c r="G398" s="141">
        <f t="shared" si="99"/>
        <v>0</v>
      </c>
      <c r="H398" s="141">
        <f t="shared" si="99"/>
        <v>0</v>
      </c>
      <c r="I398" s="141">
        <f t="shared" si="99"/>
        <v>0</v>
      </c>
      <c r="J398" s="141">
        <f t="shared" si="99"/>
        <v>0</v>
      </c>
      <c r="K398" s="141">
        <f t="shared" si="99"/>
        <v>0</v>
      </c>
    </row>
    <row r="399" spans="1:12" ht="27.95" customHeight="1" thickBot="1">
      <c r="A399" s="85" t="s">
        <v>246</v>
      </c>
      <c r="B399" s="207" t="s">
        <v>247</v>
      </c>
      <c r="C399" s="227"/>
      <c r="D399" s="39"/>
      <c r="E399" s="38"/>
      <c r="F399" s="39"/>
      <c r="G399" s="39"/>
      <c r="H399" s="39"/>
      <c r="I399" s="39"/>
      <c r="J399" s="39"/>
      <c r="K399" s="39"/>
    </row>
    <row r="400" spans="1:12" ht="27.95" customHeight="1" thickBot="1">
      <c r="A400" s="86" t="s">
        <v>248</v>
      </c>
      <c r="B400" s="213" t="s">
        <v>249</v>
      </c>
      <c r="C400" s="214"/>
      <c r="D400" s="141">
        <f>(D398-D399)</f>
        <v>0</v>
      </c>
      <c r="E400" s="141">
        <f>(E398-E399)</f>
        <v>0</v>
      </c>
      <c r="F400" s="164">
        <f t="shared" ref="F400:K400" si="100">(F398-F399)</f>
        <v>0</v>
      </c>
      <c r="G400" s="164">
        <f t="shared" si="100"/>
        <v>0</v>
      </c>
      <c r="H400" s="164">
        <f t="shared" si="100"/>
        <v>0</v>
      </c>
      <c r="I400" s="164">
        <f t="shared" si="100"/>
        <v>0</v>
      </c>
      <c r="J400" s="164">
        <f t="shared" si="100"/>
        <v>0</v>
      </c>
      <c r="K400" s="164">
        <f t="shared" si="100"/>
        <v>0</v>
      </c>
    </row>
    <row r="401" spans="1:13" ht="27.95" customHeight="1">
      <c r="A401" s="14"/>
    </row>
    <row r="402" spans="1:13" ht="27.95" customHeight="1">
      <c r="F402" s="25" t="s">
        <v>250</v>
      </c>
    </row>
    <row r="403" spans="1:13" ht="27.95" customHeight="1" thickBot="1"/>
    <row r="404" spans="1:13" ht="27.95" customHeight="1" thickBot="1">
      <c r="A404" s="217" t="s">
        <v>251</v>
      </c>
      <c r="B404" s="218" t="s">
        <v>83</v>
      </c>
      <c r="C404" s="219"/>
      <c r="D404" s="26" t="s">
        <v>215</v>
      </c>
      <c r="E404" s="207" t="s">
        <v>216</v>
      </c>
      <c r="F404" s="222"/>
      <c r="G404" s="222"/>
      <c r="H404" s="222"/>
      <c r="I404" s="223"/>
      <c r="J404" s="223"/>
      <c r="K404" s="224"/>
    </row>
    <row r="405" spans="1:13" ht="27.95" customHeight="1" thickBot="1">
      <c r="A405" s="217"/>
      <c r="B405" s="220"/>
      <c r="C405" s="221"/>
      <c r="D405" s="142" t="str">
        <f t="shared" ref="D405:K405" si="101">B62</f>
        <v>20.... metai</v>
      </c>
      <c r="E405" s="144" t="str">
        <f t="shared" si="101"/>
        <v>20... metai</v>
      </c>
      <c r="F405" s="144" t="str">
        <f t="shared" si="101"/>
        <v>20... metai</v>
      </c>
      <c r="G405" s="144" t="str">
        <f t="shared" si="101"/>
        <v>20... metai</v>
      </c>
      <c r="H405" s="144" t="str">
        <f t="shared" si="101"/>
        <v>20... metai</v>
      </c>
      <c r="I405" s="142" t="str">
        <f t="shared" si="101"/>
        <v>20... metai</v>
      </c>
      <c r="J405" s="142" t="str">
        <f t="shared" si="101"/>
        <v>20... metai</v>
      </c>
      <c r="K405" s="142" t="str">
        <f t="shared" si="101"/>
        <v>20... metai</v>
      </c>
    </row>
    <row r="406" spans="1:13" ht="27.95" customHeight="1" thickBot="1">
      <c r="A406" s="100" t="s">
        <v>60</v>
      </c>
      <c r="B406" s="225" t="s">
        <v>252</v>
      </c>
      <c r="C406" s="214"/>
      <c r="D406" s="101"/>
      <c r="E406" s="44"/>
      <c r="F406" s="101"/>
      <c r="G406" s="101"/>
      <c r="H406" s="102"/>
      <c r="I406" s="103"/>
      <c r="J406" s="104"/>
      <c r="K406" s="105"/>
    </row>
    <row r="407" spans="1:13" ht="27.95" customHeight="1" thickBot="1">
      <c r="A407" s="106" t="s">
        <v>62</v>
      </c>
      <c r="B407" s="226" t="s">
        <v>253</v>
      </c>
      <c r="C407" s="214"/>
      <c r="D407" s="167">
        <f>D400</f>
        <v>0</v>
      </c>
      <c r="E407" s="167">
        <f>E400</f>
        <v>0</v>
      </c>
      <c r="F407" s="167">
        <f t="shared" ref="F407:K407" si="102">F400</f>
        <v>0</v>
      </c>
      <c r="G407" s="167">
        <f t="shared" si="102"/>
        <v>0</v>
      </c>
      <c r="H407" s="167">
        <f t="shared" si="102"/>
        <v>0</v>
      </c>
      <c r="I407" s="167">
        <f t="shared" si="102"/>
        <v>0</v>
      </c>
      <c r="J407" s="168">
        <f t="shared" si="102"/>
        <v>0</v>
      </c>
      <c r="K407" s="169">
        <f t="shared" si="102"/>
        <v>0</v>
      </c>
    </row>
    <row r="408" spans="1:13" s="52" customFormat="1" ht="27.95" customHeight="1" thickBot="1">
      <c r="A408" s="107" t="s">
        <v>64</v>
      </c>
      <c r="B408" s="215" t="s">
        <v>254</v>
      </c>
      <c r="C408" s="216"/>
      <c r="D408" s="167">
        <f t="shared" ref="D408:K408" si="103">B133</f>
        <v>0</v>
      </c>
      <c r="E408" s="167">
        <f t="shared" si="103"/>
        <v>0</v>
      </c>
      <c r="F408" s="167">
        <f t="shared" si="103"/>
        <v>0</v>
      </c>
      <c r="G408" s="167">
        <f t="shared" si="103"/>
        <v>0</v>
      </c>
      <c r="H408" s="167">
        <f t="shared" si="103"/>
        <v>0</v>
      </c>
      <c r="I408" s="167">
        <f t="shared" si="103"/>
        <v>0</v>
      </c>
      <c r="J408" s="167">
        <f t="shared" si="103"/>
        <v>0</v>
      </c>
      <c r="K408" s="167">
        <f t="shared" si="103"/>
        <v>0</v>
      </c>
      <c r="L408" s="5"/>
    </row>
    <row r="409" spans="1:13" s="52" customFormat="1" ht="34.5" customHeight="1" thickBot="1">
      <c r="A409" s="107" t="s">
        <v>255</v>
      </c>
      <c r="B409" s="215" t="s">
        <v>256</v>
      </c>
      <c r="C409" s="216"/>
      <c r="D409" s="137"/>
      <c r="E409" s="167">
        <f>(E310-D310)</f>
        <v>0</v>
      </c>
      <c r="F409" s="167">
        <f t="shared" ref="F409:K409" si="104">(F310-E310)</f>
        <v>0</v>
      </c>
      <c r="G409" s="167">
        <f t="shared" si="104"/>
        <v>0</v>
      </c>
      <c r="H409" s="167">
        <f t="shared" si="104"/>
        <v>0</v>
      </c>
      <c r="I409" s="167">
        <f t="shared" si="104"/>
        <v>0</v>
      </c>
      <c r="J409" s="167">
        <f t="shared" si="104"/>
        <v>0</v>
      </c>
      <c r="K409" s="167">
        <f t="shared" si="104"/>
        <v>0</v>
      </c>
      <c r="L409" s="5"/>
    </row>
    <row r="410" spans="1:13" ht="27.95" customHeight="1" thickBot="1">
      <c r="A410" s="108" t="s">
        <v>257</v>
      </c>
      <c r="B410" s="213" t="s">
        <v>258</v>
      </c>
      <c r="C410" s="214"/>
      <c r="D410" s="137"/>
      <c r="E410" s="167">
        <f>-(E318-D318)</f>
        <v>0</v>
      </c>
      <c r="F410" s="167">
        <f t="shared" ref="F410:K410" si="105">-(F318-E318)</f>
        <v>0</v>
      </c>
      <c r="G410" s="167">
        <f t="shared" si="105"/>
        <v>0</v>
      </c>
      <c r="H410" s="167">
        <f t="shared" si="105"/>
        <v>0</v>
      </c>
      <c r="I410" s="167">
        <f t="shared" si="105"/>
        <v>0</v>
      </c>
      <c r="J410" s="167">
        <f t="shared" si="105"/>
        <v>0</v>
      </c>
      <c r="K410" s="167">
        <f t="shared" si="105"/>
        <v>0</v>
      </c>
      <c r="L410" s="2"/>
    </row>
    <row r="411" spans="1:13" ht="35.25" customHeight="1" thickBot="1">
      <c r="A411" s="108" t="s">
        <v>259</v>
      </c>
      <c r="B411" s="213" t="s">
        <v>260</v>
      </c>
      <c r="C411" s="214"/>
      <c r="D411" s="137"/>
      <c r="E411" s="170">
        <f>-(E323-D323)</f>
        <v>0</v>
      </c>
      <c r="F411" s="170">
        <f t="shared" ref="F411:K411" si="106">-(F323-E323)</f>
        <v>0</v>
      </c>
      <c r="G411" s="170">
        <f t="shared" si="106"/>
        <v>0</v>
      </c>
      <c r="H411" s="170">
        <f t="shared" si="106"/>
        <v>0</v>
      </c>
      <c r="I411" s="170">
        <f t="shared" si="106"/>
        <v>0</v>
      </c>
      <c r="J411" s="170">
        <f t="shared" si="106"/>
        <v>0</v>
      </c>
      <c r="K411" s="170">
        <f t="shared" si="106"/>
        <v>0</v>
      </c>
      <c r="L411" s="6"/>
      <c r="M411" s="109"/>
    </row>
    <row r="412" spans="1:13" s="52" customFormat="1" ht="32.25" customHeight="1" thickBot="1">
      <c r="A412" s="107" t="s">
        <v>261</v>
      </c>
      <c r="B412" s="215" t="s">
        <v>262</v>
      </c>
      <c r="C412" s="216"/>
      <c r="D412" s="137"/>
      <c r="E412" s="167">
        <f>-(E324-D324)</f>
        <v>0</v>
      </c>
      <c r="F412" s="167">
        <f t="shared" ref="F412:K412" si="107">-(F324-E324)</f>
        <v>0</v>
      </c>
      <c r="G412" s="167">
        <f t="shared" si="107"/>
        <v>0</v>
      </c>
      <c r="H412" s="167">
        <f t="shared" si="107"/>
        <v>0</v>
      </c>
      <c r="I412" s="167">
        <f t="shared" si="107"/>
        <v>0</v>
      </c>
      <c r="J412" s="167">
        <f t="shared" si="107"/>
        <v>0</v>
      </c>
      <c r="K412" s="167">
        <f t="shared" si="107"/>
        <v>0</v>
      </c>
      <c r="L412" s="5"/>
    </row>
    <row r="413" spans="1:13" s="52" customFormat="1" ht="39" customHeight="1" thickBot="1">
      <c r="A413" s="107" t="s">
        <v>263</v>
      </c>
      <c r="B413" s="215" t="s">
        <v>264</v>
      </c>
      <c r="C413" s="216"/>
      <c r="D413" s="137"/>
      <c r="E413" s="167">
        <f>-(E326-D326)</f>
        <v>0</v>
      </c>
      <c r="F413" s="167">
        <f t="shared" ref="F413:K413" si="108">-(F326-E326)</f>
        <v>0</v>
      </c>
      <c r="G413" s="167">
        <f t="shared" si="108"/>
        <v>0</v>
      </c>
      <c r="H413" s="167">
        <f t="shared" si="108"/>
        <v>0</v>
      </c>
      <c r="I413" s="167">
        <f t="shared" si="108"/>
        <v>0</v>
      </c>
      <c r="J413" s="167">
        <f t="shared" si="108"/>
        <v>0</v>
      </c>
      <c r="K413" s="167">
        <f t="shared" si="108"/>
        <v>0</v>
      </c>
      <c r="L413" s="5"/>
    </row>
    <row r="414" spans="1:13" s="52" customFormat="1" ht="39.75" customHeight="1" thickBot="1">
      <c r="A414" s="107" t="s">
        <v>265</v>
      </c>
      <c r="B414" s="215" t="s">
        <v>266</v>
      </c>
      <c r="C414" s="216"/>
      <c r="D414" s="137"/>
      <c r="E414" s="167">
        <f>-(E327-D327)</f>
        <v>0</v>
      </c>
      <c r="F414" s="167">
        <f t="shared" ref="F414:K414" si="109">-(E327-F327)</f>
        <v>0</v>
      </c>
      <c r="G414" s="167">
        <f t="shared" si="109"/>
        <v>0</v>
      </c>
      <c r="H414" s="167">
        <f t="shared" si="109"/>
        <v>0</v>
      </c>
      <c r="I414" s="167">
        <f t="shared" si="109"/>
        <v>0</v>
      </c>
      <c r="J414" s="167">
        <f t="shared" si="109"/>
        <v>0</v>
      </c>
      <c r="K414" s="167">
        <f t="shared" si="109"/>
        <v>0</v>
      </c>
      <c r="L414" s="5"/>
    </row>
    <row r="415" spans="1:13" s="52" customFormat="1" ht="31.5" customHeight="1" thickBot="1">
      <c r="A415" s="107" t="s">
        <v>267</v>
      </c>
      <c r="B415" s="215" t="s">
        <v>268</v>
      </c>
      <c r="C415" s="216"/>
      <c r="D415" s="137"/>
      <c r="E415" s="167">
        <f>-(E328-D328)</f>
        <v>0</v>
      </c>
      <c r="F415" s="167">
        <f t="shared" ref="F415:K415" si="110">-(F328-E328)</f>
        <v>0</v>
      </c>
      <c r="G415" s="167">
        <f t="shared" si="110"/>
        <v>0</v>
      </c>
      <c r="H415" s="167">
        <f t="shared" si="110"/>
        <v>0</v>
      </c>
      <c r="I415" s="167">
        <f t="shared" si="110"/>
        <v>0</v>
      </c>
      <c r="J415" s="167">
        <f t="shared" si="110"/>
        <v>0</v>
      </c>
      <c r="K415" s="167">
        <f t="shared" si="110"/>
        <v>0</v>
      </c>
      <c r="L415" s="5"/>
    </row>
    <row r="416" spans="1:13" s="52" customFormat="1" ht="32.25" customHeight="1" thickBot="1">
      <c r="A416" s="107" t="s">
        <v>269</v>
      </c>
      <c r="B416" s="215" t="s">
        <v>270</v>
      </c>
      <c r="C416" s="216"/>
      <c r="D416" s="137"/>
      <c r="E416" s="167">
        <f>-(E332-D332)</f>
        <v>0</v>
      </c>
      <c r="F416" s="167">
        <f t="shared" ref="F416:K416" si="111">-(F332-E332)</f>
        <v>0</v>
      </c>
      <c r="G416" s="167">
        <f t="shared" si="111"/>
        <v>0</v>
      </c>
      <c r="H416" s="167">
        <f t="shared" si="111"/>
        <v>0</v>
      </c>
      <c r="I416" s="167">
        <f t="shared" si="111"/>
        <v>0</v>
      </c>
      <c r="J416" s="167">
        <f t="shared" si="111"/>
        <v>0</v>
      </c>
      <c r="K416" s="167">
        <f t="shared" si="111"/>
        <v>0</v>
      </c>
      <c r="L416" s="5"/>
    </row>
    <row r="417" spans="1:12" s="52" customFormat="1" ht="47.25" customHeight="1" thickBot="1">
      <c r="A417" s="107" t="s">
        <v>271</v>
      </c>
      <c r="B417" s="215" t="s">
        <v>272</v>
      </c>
      <c r="C417" s="216"/>
      <c r="D417" s="137"/>
      <c r="E417" s="167">
        <f>SUM(E357,E358)-SUM(D357,D358)</f>
        <v>0</v>
      </c>
      <c r="F417" s="167">
        <f t="shared" ref="F417:K417" si="112">SUM(F357,F358)-SUM(E357,E358)</f>
        <v>0</v>
      </c>
      <c r="G417" s="167">
        <f t="shared" si="112"/>
        <v>0</v>
      </c>
      <c r="H417" s="167">
        <f t="shared" si="112"/>
        <v>0</v>
      </c>
      <c r="I417" s="167">
        <f t="shared" si="112"/>
        <v>0</v>
      </c>
      <c r="J417" s="167">
        <f t="shared" si="112"/>
        <v>0</v>
      </c>
      <c r="K417" s="167">
        <f t="shared" si="112"/>
        <v>0</v>
      </c>
      <c r="L417" s="5"/>
    </row>
    <row r="418" spans="1:12" ht="57.75" customHeight="1" thickBot="1">
      <c r="A418" s="108" t="s">
        <v>273</v>
      </c>
      <c r="B418" s="213" t="s">
        <v>274</v>
      </c>
      <c r="C418" s="214"/>
      <c r="D418" s="137"/>
      <c r="E418" s="167">
        <f>E370-D370</f>
        <v>0</v>
      </c>
      <c r="F418" s="167">
        <f t="shared" ref="F418:K418" si="113">F370-E370</f>
        <v>0</v>
      </c>
      <c r="G418" s="167">
        <f t="shared" si="113"/>
        <v>0</v>
      </c>
      <c r="H418" s="167">
        <f t="shared" si="113"/>
        <v>0</v>
      </c>
      <c r="I418" s="167">
        <f t="shared" si="113"/>
        <v>0</v>
      </c>
      <c r="J418" s="167">
        <f t="shared" si="113"/>
        <v>0</v>
      </c>
      <c r="K418" s="167">
        <f t="shared" si="113"/>
        <v>0</v>
      </c>
      <c r="L418" s="2"/>
    </row>
    <row r="419" spans="1:12" s="52" customFormat="1" ht="36" customHeight="1" thickBot="1">
      <c r="A419" s="107" t="s">
        <v>275</v>
      </c>
      <c r="B419" s="215" t="s">
        <v>276</v>
      </c>
      <c r="C419" s="216"/>
      <c r="D419" s="137"/>
      <c r="E419" s="167">
        <f>E372-D372</f>
        <v>0</v>
      </c>
      <c r="F419" s="167">
        <f t="shared" ref="F419:K419" si="114">F372-E372</f>
        <v>0</v>
      </c>
      <c r="G419" s="167">
        <f t="shared" si="114"/>
        <v>0</v>
      </c>
      <c r="H419" s="167">
        <f t="shared" si="114"/>
        <v>0</v>
      </c>
      <c r="I419" s="167">
        <f t="shared" si="114"/>
        <v>0</v>
      </c>
      <c r="J419" s="167">
        <f t="shared" si="114"/>
        <v>0</v>
      </c>
      <c r="K419" s="167">
        <f t="shared" si="114"/>
        <v>0</v>
      </c>
      <c r="L419" s="5"/>
    </row>
    <row r="420" spans="1:12" ht="30.75" customHeight="1" thickBot="1">
      <c r="A420" s="108" t="s">
        <v>277</v>
      </c>
      <c r="B420" s="213" t="s">
        <v>278</v>
      </c>
      <c r="C420" s="214"/>
      <c r="D420" s="137"/>
      <c r="E420" s="167">
        <f t="shared" ref="E420:K420" si="115">E373-D373</f>
        <v>0</v>
      </c>
      <c r="F420" s="167">
        <f t="shared" si="115"/>
        <v>0</v>
      </c>
      <c r="G420" s="167">
        <f t="shared" si="115"/>
        <v>0</v>
      </c>
      <c r="H420" s="171">
        <f t="shared" si="115"/>
        <v>0</v>
      </c>
      <c r="I420" s="167">
        <f t="shared" si="115"/>
        <v>0</v>
      </c>
      <c r="J420" s="167">
        <f t="shared" si="115"/>
        <v>0</v>
      </c>
      <c r="K420" s="171">
        <f t="shared" si="115"/>
        <v>0</v>
      </c>
      <c r="L420" s="2"/>
    </row>
    <row r="421" spans="1:12" s="52" customFormat="1" ht="27.95" customHeight="1" thickBot="1">
      <c r="A421" s="107" t="s">
        <v>279</v>
      </c>
      <c r="B421" s="215" t="s">
        <v>280</v>
      </c>
      <c r="C421" s="216"/>
      <c r="D421" s="137"/>
      <c r="E421" s="167">
        <f>E374-D374</f>
        <v>0</v>
      </c>
      <c r="F421" s="167">
        <f t="shared" ref="F421:K421" si="116">F374-E374</f>
        <v>0</v>
      </c>
      <c r="G421" s="167">
        <f t="shared" si="116"/>
        <v>0</v>
      </c>
      <c r="H421" s="167">
        <f t="shared" si="116"/>
        <v>0</v>
      </c>
      <c r="I421" s="167">
        <f t="shared" si="116"/>
        <v>0</v>
      </c>
      <c r="J421" s="167">
        <f t="shared" si="116"/>
        <v>0</v>
      </c>
      <c r="K421" s="167">
        <f t="shared" si="116"/>
        <v>0</v>
      </c>
      <c r="L421" s="5"/>
    </row>
    <row r="422" spans="1:12" s="52" customFormat="1" ht="30" customHeight="1" thickBot="1">
      <c r="A422" s="107" t="s">
        <v>281</v>
      </c>
      <c r="B422" s="215" t="s">
        <v>282</v>
      </c>
      <c r="C422" s="216"/>
      <c r="D422" s="137"/>
      <c r="E422" s="167">
        <f>E375-D375</f>
        <v>0</v>
      </c>
      <c r="F422" s="167">
        <f t="shared" ref="F422:K422" si="117">F375-E375</f>
        <v>0</v>
      </c>
      <c r="G422" s="167">
        <f t="shared" si="117"/>
        <v>0</v>
      </c>
      <c r="H422" s="167">
        <f t="shared" si="117"/>
        <v>0</v>
      </c>
      <c r="I422" s="167">
        <f t="shared" si="117"/>
        <v>0</v>
      </c>
      <c r="J422" s="167">
        <f t="shared" si="117"/>
        <v>0</v>
      </c>
      <c r="K422" s="167">
        <f t="shared" si="117"/>
        <v>0</v>
      </c>
      <c r="L422" s="5"/>
    </row>
    <row r="423" spans="1:12" ht="48" customHeight="1" thickBot="1">
      <c r="A423" s="108" t="s">
        <v>283</v>
      </c>
      <c r="B423" s="213" t="s">
        <v>284</v>
      </c>
      <c r="C423" s="214"/>
      <c r="D423" s="137"/>
      <c r="E423" s="137"/>
      <c r="F423" s="137"/>
      <c r="G423" s="137"/>
      <c r="H423" s="138"/>
      <c r="I423" s="137"/>
      <c r="J423" s="137"/>
      <c r="K423" s="138"/>
    </row>
    <row r="424" spans="1:12" s="52" customFormat="1" ht="31.5" customHeight="1" thickBot="1">
      <c r="A424" s="107" t="s">
        <v>285</v>
      </c>
      <c r="B424" s="215" t="s">
        <v>286</v>
      </c>
      <c r="C424" s="216"/>
      <c r="D424" s="167">
        <f>-D392</f>
        <v>0</v>
      </c>
      <c r="E424" s="167">
        <f t="shared" ref="E424:K424" si="118">-E392</f>
        <v>0</v>
      </c>
      <c r="F424" s="167">
        <f t="shared" si="118"/>
        <v>0</v>
      </c>
      <c r="G424" s="167">
        <f t="shared" si="118"/>
        <v>0</v>
      </c>
      <c r="H424" s="167">
        <f t="shared" si="118"/>
        <v>0</v>
      </c>
      <c r="I424" s="167">
        <f t="shared" si="118"/>
        <v>0</v>
      </c>
      <c r="J424" s="167">
        <f t="shared" si="118"/>
        <v>0</v>
      </c>
      <c r="K424" s="167">
        <f t="shared" si="118"/>
        <v>0</v>
      </c>
      <c r="L424" s="5"/>
    </row>
    <row r="425" spans="1:12" ht="27.95" customHeight="1" thickBot="1">
      <c r="A425" s="108" t="s">
        <v>287</v>
      </c>
      <c r="B425" s="213" t="s">
        <v>288</v>
      </c>
      <c r="C425" s="214"/>
      <c r="D425" s="137"/>
      <c r="E425" s="137"/>
      <c r="F425" s="137"/>
      <c r="G425" s="137"/>
      <c r="H425" s="138"/>
      <c r="I425" s="137"/>
      <c r="J425" s="137"/>
      <c r="K425" s="138"/>
    </row>
    <row r="426" spans="1:12" ht="38.25" customHeight="1" thickBot="1">
      <c r="A426" s="108"/>
      <c r="B426" s="210" t="s">
        <v>289</v>
      </c>
      <c r="C426" s="211"/>
      <c r="D426" s="167">
        <f>SUM(D407:D425)</f>
        <v>0</v>
      </c>
      <c r="E426" s="167">
        <f t="shared" ref="E426:K426" si="119">SUM(E407:E425)</f>
        <v>0</v>
      </c>
      <c r="F426" s="167">
        <f>SUM(F407:F425)</f>
        <v>0</v>
      </c>
      <c r="G426" s="167">
        <f t="shared" si="119"/>
        <v>0</v>
      </c>
      <c r="H426" s="167">
        <f t="shared" si="119"/>
        <v>0</v>
      </c>
      <c r="I426" s="167">
        <f t="shared" si="119"/>
        <v>0</v>
      </c>
      <c r="J426" s="167">
        <f t="shared" si="119"/>
        <v>0</v>
      </c>
      <c r="K426" s="167">
        <f t="shared" si="119"/>
        <v>0</v>
      </c>
    </row>
    <row r="427" spans="1:12" ht="27.95" customHeight="1" thickBot="1">
      <c r="A427" s="110" t="s">
        <v>66</v>
      </c>
      <c r="B427" s="210" t="s">
        <v>290</v>
      </c>
      <c r="C427" s="211"/>
      <c r="D427" s="111"/>
      <c r="E427" s="111"/>
      <c r="F427" s="111"/>
      <c r="G427" s="111"/>
      <c r="H427" s="112"/>
      <c r="I427" s="111"/>
      <c r="J427" s="111"/>
      <c r="K427" s="112"/>
    </row>
    <row r="428" spans="1:12" ht="35.25" customHeight="1" thickBot="1">
      <c r="A428" s="108" t="s">
        <v>291</v>
      </c>
      <c r="B428" s="213" t="s">
        <v>292</v>
      </c>
      <c r="C428" s="214"/>
      <c r="D428" s="137"/>
      <c r="E428" s="137"/>
      <c r="F428" s="137"/>
      <c r="G428" s="137"/>
      <c r="H428" s="138"/>
      <c r="I428" s="137"/>
      <c r="J428" s="137"/>
      <c r="K428" s="138"/>
      <c r="L428" s="2"/>
    </row>
    <row r="429" spans="1:12" ht="37.5" customHeight="1" thickBot="1">
      <c r="A429" s="108" t="s">
        <v>293</v>
      </c>
      <c r="B429" s="213" t="s">
        <v>294</v>
      </c>
      <c r="C429" s="214"/>
      <c r="D429" s="137"/>
      <c r="E429" s="137"/>
      <c r="F429" s="137"/>
      <c r="G429" s="137"/>
      <c r="H429" s="138"/>
      <c r="I429" s="137"/>
      <c r="J429" s="137"/>
      <c r="K429" s="138"/>
    </row>
    <row r="430" spans="1:12" ht="27.95" customHeight="1" thickBot="1">
      <c r="A430" s="108" t="s">
        <v>295</v>
      </c>
      <c r="B430" s="213" t="s">
        <v>296</v>
      </c>
      <c r="C430" s="214"/>
      <c r="D430" s="137"/>
      <c r="E430" s="137"/>
      <c r="F430" s="137"/>
      <c r="G430" s="137"/>
      <c r="H430" s="138"/>
      <c r="I430" s="137"/>
      <c r="J430" s="137"/>
      <c r="K430" s="138"/>
    </row>
    <row r="431" spans="1:12" ht="27.95" customHeight="1" thickBot="1">
      <c r="A431" s="108" t="s">
        <v>297</v>
      </c>
      <c r="B431" s="213" t="s">
        <v>298</v>
      </c>
      <c r="C431" s="214"/>
      <c r="D431" s="137"/>
      <c r="E431" s="137"/>
      <c r="F431" s="137"/>
      <c r="G431" s="137"/>
      <c r="H431" s="138"/>
      <c r="I431" s="137"/>
      <c r="J431" s="137"/>
      <c r="K431" s="138"/>
    </row>
    <row r="432" spans="1:12" ht="27.95" customHeight="1" thickBot="1">
      <c r="A432" s="108" t="s">
        <v>299</v>
      </c>
      <c r="B432" s="213" t="s">
        <v>300</v>
      </c>
      <c r="C432" s="214"/>
      <c r="D432" s="137"/>
      <c r="E432" s="137"/>
      <c r="F432" s="137"/>
      <c r="G432" s="137"/>
      <c r="H432" s="138"/>
      <c r="I432" s="137"/>
      <c r="J432" s="137"/>
      <c r="K432" s="138"/>
    </row>
    <row r="433" spans="1:12" ht="27.95" customHeight="1" thickBot="1">
      <c r="A433" s="108" t="s">
        <v>301</v>
      </c>
      <c r="B433" s="213" t="s">
        <v>302</v>
      </c>
      <c r="C433" s="214"/>
      <c r="D433" s="137"/>
      <c r="E433" s="137"/>
      <c r="F433" s="137"/>
      <c r="G433" s="137"/>
      <c r="H433" s="138"/>
      <c r="I433" s="137"/>
      <c r="J433" s="137"/>
      <c r="K433" s="138"/>
    </row>
    <row r="434" spans="1:12" ht="27.95" customHeight="1" thickBot="1">
      <c r="A434" s="108" t="s">
        <v>303</v>
      </c>
      <c r="B434" s="213" t="s">
        <v>304</v>
      </c>
      <c r="C434" s="214"/>
      <c r="D434" s="137"/>
      <c r="E434" s="137"/>
      <c r="F434" s="137"/>
      <c r="G434" s="137"/>
      <c r="H434" s="138"/>
      <c r="I434" s="137"/>
      <c r="J434" s="137"/>
      <c r="K434" s="138"/>
    </row>
    <row r="435" spans="1:12" ht="34.5" customHeight="1" thickBot="1">
      <c r="A435" s="108" t="s">
        <v>305</v>
      </c>
      <c r="B435" s="213" t="s">
        <v>306</v>
      </c>
      <c r="C435" s="214"/>
      <c r="D435" s="137"/>
      <c r="E435" s="137"/>
      <c r="F435" s="137"/>
      <c r="G435" s="137"/>
      <c r="H435" s="138"/>
      <c r="I435" s="137"/>
      <c r="J435" s="137"/>
      <c r="K435" s="138"/>
    </row>
    <row r="436" spans="1:12" ht="30.75" customHeight="1" thickBot="1">
      <c r="A436" s="108" t="s">
        <v>307</v>
      </c>
      <c r="B436" s="213" t="s">
        <v>308</v>
      </c>
      <c r="C436" s="214"/>
      <c r="D436" s="137"/>
      <c r="E436" s="137"/>
      <c r="F436" s="137"/>
      <c r="G436" s="137"/>
      <c r="H436" s="138"/>
      <c r="I436" s="137"/>
      <c r="J436" s="137"/>
      <c r="K436" s="138"/>
    </row>
    <row r="437" spans="1:12" ht="33.75" customHeight="1" thickBot="1">
      <c r="A437" s="110"/>
      <c r="B437" s="210" t="s">
        <v>309</v>
      </c>
      <c r="C437" s="211"/>
      <c r="D437" s="167">
        <f>SUM(D428:D436)</f>
        <v>0</v>
      </c>
      <c r="E437" s="167">
        <f t="shared" ref="E437:K437" si="120">SUM(E428:E436)</f>
        <v>0</v>
      </c>
      <c r="F437" s="167">
        <f t="shared" si="120"/>
        <v>0</v>
      </c>
      <c r="G437" s="167">
        <f t="shared" si="120"/>
        <v>0</v>
      </c>
      <c r="H437" s="167">
        <f t="shared" si="120"/>
        <v>0</v>
      </c>
      <c r="I437" s="167">
        <f t="shared" si="120"/>
        <v>0</v>
      </c>
      <c r="J437" s="167">
        <f t="shared" si="120"/>
        <v>0</v>
      </c>
      <c r="K437" s="167">
        <f t="shared" si="120"/>
        <v>0</v>
      </c>
    </row>
    <row r="438" spans="1:12" ht="27.95" customHeight="1" thickBot="1">
      <c r="A438" s="110" t="s">
        <v>68</v>
      </c>
      <c r="B438" s="210" t="s">
        <v>310</v>
      </c>
      <c r="C438" s="211"/>
      <c r="D438" s="111"/>
      <c r="E438" s="111"/>
      <c r="F438" s="111"/>
      <c r="G438" s="111"/>
      <c r="H438" s="112"/>
      <c r="I438" s="111"/>
      <c r="J438" s="111"/>
      <c r="K438" s="112"/>
    </row>
    <row r="439" spans="1:12" ht="37.5" customHeight="1" thickBot="1">
      <c r="A439" s="108" t="s">
        <v>311</v>
      </c>
      <c r="B439" s="213" t="s">
        <v>312</v>
      </c>
      <c r="C439" s="214"/>
      <c r="D439" s="167">
        <f>SUM(D440:D443)</f>
        <v>0</v>
      </c>
      <c r="E439" s="167">
        <f t="shared" ref="E439:K439" si="121">SUM(E440:E443)</f>
        <v>0</v>
      </c>
      <c r="F439" s="167">
        <f t="shared" si="121"/>
        <v>0</v>
      </c>
      <c r="G439" s="167">
        <f t="shared" si="121"/>
        <v>0</v>
      </c>
      <c r="H439" s="167">
        <f t="shared" si="121"/>
        <v>0</v>
      </c>
      <c r="I439" s="167">
        <f t="shared" si="121"/>
        <v>0</v>
      </c>
      <c r="J439" s="167">
        <f t="shared" si="121"/>
        <v>0</v>
      </c>
      <c r="K439" s="167">
        <f t="shared" si="121"/>
        <v>0</v>
      </c>
    </row>
    <row r="440" spans="1:12" ht="27.95" customHeight="1" thickBot="1">
      <c r="A440" s="108" t="s">
        <v>313</v>
      </c>
      <c r="B440" s="213" t="s">
        <v>314</v>
      </c>
      <c r="C440" s="214"/>
      <c r="D440" s="137"/>
      <c r="E440" s="137"/>
      <c r="F440" s="137"/>
      <c r="G440" s="137"/>
      <c r="H440" s="138"/>
      <c r="I440" s="137"/>
      <c r="J440" s="137"/>
      <c r="K440" s="138"/>
    </row>
    <row r="441" spans="1:12" ht="27.95" customHeight="1" thickBot="1">
      <c r="A441" s="108" t="s">
        <v>315</v>
      </c>
      <c r="B441" s="213" t="s">
        <v>316</v>
      </c>
      <c r="C441" s="214"/>
      <c r="D441" s="137"/>
      <c r="E441" s="137"/>
      <c r="F441" s="137"/>
      <c r="G441" s="137"/>
      <c r="H441" s="138"/>
      <c r="I441" s="137"/>
      <c r="J441" s="137"/>
      <c r="K441" s="138"/>
    </row>
    <row r="442" spans="1:12" ht="27.95" customHeight="1" thickBot="1">
      <c r="A442" s="108" t="s">
        <v>317</v>
      </c>
      <c r="B442" s="213" t="s">
        <v>318</v>
      </c>
      <c r="C442" s="214"/>
      <c r="D442" s="137"/>
      <c r="E442" s="137"/>
      <c r="F442" s="137"/>
      <c r="G442" s="137"/>
      <c r="H442" s="138"/>
      <c r="I442" s="137"/>
      <c r="J442" s="137"/>
      <c r="K442" s="138"/>
    </row>
    <row r="443" spans="1:12" ht="27.95" customHeight="1" thickBot="1">
      <c r="A443" s="108" t="s">
        <v>319</v>
      </c>
      <c r="B443" s="213" t="s">
        <v>320</v>
      </c>
      <c r="C443" s="214"/>
      <c r="D443" s="137"/>
      <c r="E443" s="137"/>
      <c r="F443" s="137"/>
      <c r="G443" s="137"/>
      <c r="H443" s="138"/>
      <c r="I443" s="137"/>
      <c r="J443" s="137"/>
      <c r="K443" s="138"/>
    </row>
    <row r="444" spans="1:12" ht="34.5" customHeight="1" thickBot="1">
      <c r="A444" s="108" t="s">
        <v>321</v>
      </c>
      <c r="B444" s="213" t="s">
        <v>322</v>
      </c>
      <c r="C444" s="214"/>
      <c r="D444" s="167">
        <f>SUM(D445,D448,D453,D454,D455,D456)</f>
        <v>0</v>
      </c>
      <c r="E444" s="167">
        <f t="shared" ref="E444:K444" si="122">SUM(E445,E448,E453,E454,E455,E456)</f>
        <v>0</v>
      </c>
      <c r="F444" s="167">
        <f t="shared" si="122"/>
        <v>0</v>
      </c>
      <c r="G444" s="167">
        <f t="shared" si="122"/>
        <v>0</v>
      </c>
      <c r="H444" s="167">
        <f t="shared" si="122"/>
        <v>0</v>
      </c>
      <c r="I444" s="167">
        <f t="shared" si="122"/>
        <v>0</v>
      </c>
      <c r="J444" s="167">
        <f t="shared" si="122"/>
        <v>0</v>
      </c>
      <c r="K444" s="167">
        <f t="shared" si="122"/>
        <v>0</v>
      </c>
      <c r="L444" s="2"/>
    </row>
    <row r="445" spans="1:12" ht="27.95" customHeight="1" thickBot="1">
      <c r="A445" s="108" t="s">
        <v>323</v>
      </c>
      <c r="B445" s="213" t="s">
        <v>324</v>
      </c>
      <c r="C445" s="214"/>
      <c r="D445" s="167">
        <f>SUM(D446:D447)</f>
        <v>0</v>
      </c>
      <c r="E445" s="167">
        <f t="shared" ref="E445:K445" si="123">SUM(E446:E447)</f>
        <v>0</v>
      </c>
      <c r="F445" s="167">
        <f t="shared" si="123"/>
        <v>0</v>
      </c>
      <c r="G445" s="167">
        <f t="shared" si="123"/>
        <v>0</v>
      </c>
      <c r="H445" s="167">
        <f t="shared" si="123"/>
        <v>0</v>
      </c>
      <c r="I445" s="167">
        <f t="shared" si="123"/>
        <v>0</v>
      </c>
      <c r="J445" s="167">
        <f t="shared" si="123"/>
        <v>0</v>
      </c>
      <c r="K445" s="167">
        <f t="shared" si="123"/>
        <v>0</v>
      </c>
      <c r="L445" s="2"/>
    </row>
    <row r="446" spans="1:12" ht="27.95" customHeight="1" thickBot="1">
      <c r="A446" s="108" t="s">
        <v>325</v>
      </c>
      <c r="B446" s="213" t="s">
        <v>326</v>
      </c>
      <c r="C446" s="214"/>
      <c r="D446" s="137"/>
      <c r="E446" s="137"/>
      <c r="F446" s="137"/>
      <c r="G446" s="137"/>
      <c r="H446" s="138"/>
      <c r="I446" s="137"/>
      <c r="J446" s="137"/>
      <c r="K446" s="138"/>
    </row>
    <row r="447" spans="1:12" ht="27.95" customHeight="1" thickBot="1">
      <c r="A447" s="108" t="s">
        <v>327</v>
      </c>
      <c r="B447" s="213" t="s">
        <v>328</v>
      </c>
      <c r="C447" s="214"/>
      <c r="D447" s="137"/>
      <c r="E447" s="137"/>
      <c r="F447" s="137"/>
      <c r="G447" s="137"/>
      <c r="H447" s="138"/>
      <c r="I447" s="137"/>
      <c r="J447" s="137"/>
      <c r="K447" s="138"/>
    </row>
    <row r="448" spans="1:12" ht="27.95" customHeight="1" thickBot="1">
      <c r="A448" s="108" t="s">
        <v>329</v>
      </c>
      <c r="B448" s="213" t="s">
        <v>330</v>
      </c>
      <c r="C448" s="214"/>
      <c r="D448" s="167">
        <f>SUM(D449:D452)</f>
        <v>0</v>
      </c>
      <c r="E448" s="167">
        <f t="shared" ref="E448:K448" si="124">SUM(E449:E452)</f>
        <v>0</v>
      </c>
      <c r="F448" s="167">
        <f t="shared" si="124"/>
        <v>0</v>
      </c>
      <c r="G448" s="167">
        <f t="shared" si="124"/>
        <v>0</v>
      </c>
      <c r="H448" s="167">
        <f t="shared" si="124"/>
        <v>0</v>
      </c>
      <c r="I448" s="167">
        <f t="shared" si="124"/>
        <v>0</v>
      </c>
      <c r="J448" s="167">
        <f t="shared" si="124"/>
        <v>0</v>
      </c>
      <c r="K448" s="167">
        <f t="shared" si="124"/>
        <v>0</v>
      </c>
    </row>
    <row r="449" spans="1:12" s="52" customFormat="1" ht="27.95" customHeight="1" thickBot="1">
      <c r="A449" s="107" t="s">
        <v>331</v>
      </c>
      <c r="B449" s="215" t="s">
        <v>332</v>
      </c>
      <c r="C449" s="216"/>
      <c r="D449" s="167">
        <f>-(C269+C270)</f>
        <v>0</v>
      </c>
      <c r="E449" s="167">
        <f t="shared" ref="E449:K449" si="125">-(D269+D270)</f>
        <v>0</v>
      </c>
      <c r="F449" s="167">
        <f t="shared" si="125"/>
        <v>0</v>
      </c>
      <c r="G449" s="167">
        <f t="shared" si="125"/>
        <v>0</v>
      </c>
      <c r="H449" s="167">
        <f t="shared" si="125"/>
        <v>0</v>
      </c>
      <c r="I449" s="167">
        <f t="shared" si="125"/>
        <v>0</v>
      </c>
      <c r="J449" s="167">
        <f t="shared" si="125"/>
        <v>0</v>
      </c>
      <c r="K449" s="167">
        <f t="shared" si="125"/>
        <v>0</v>
      </c>
      <c r="L449" s="5"/>
    </row>
    <row r="450" spans="1:12" s="52" customFormat="1" ht="27.95" customHeight="1" thickBot="1">
      <c r="A450" s="107" t="s">
        <v>333</v>
      </c>
      <c r="B450" s="215" t="s">
        <v>334</v>
      </c>
      <c r="C450" s="216"/>
      <c r="D450" s="167"/>
      <c r="E450" s="167"/>
      <c r="F450" s="167"/>
      <c r="G450" s="167"/>
      <c r="H450" s="171"/>
      <c r="I450" s="167"/>
      <c r="J450" s="167"/>
      <c r="K450" s="171"/>
      <c r="L450" s="5"/>
    </row>
    <row r="451" spans="1:12" s="52" customFormat="1" ht="27.95" customHeight="1" thickBot="1">
      <c r="A451" s="107" t="s">
        <v>335</v>
      </c>
      <c r="B451" s="215" t="s">
        <v>336</v>
      </c>
      <c r="C451" s="216"/>
      <c r="D451" s="167">
        <f>-(C272+C281)</f>
        <v>0</v>
      </c>
      <c r="E451" s="167">
        <f t="shared" ref="E451:K451" si="126">-(D272+D281)</f>
        <v>0</v>
      </c>
      <c r="F451" s="167">
        <f t="shared" si="126"/>
        <v>0</v>
      </c>
      <c r="G451" s="167">
        <f t="shared" si="126"/>
        <v>0</v>
      </c>
      <c r="H451" s="167">
        <f t="shared" si="126"/>
        <v>0</v>
      </c>
      <c r="I451" s="167">
        <f t="shared" si="126"/>
        <v>0</v>
      </c>
      <c r="J451" s="167">
        <f t="shared" si="126"/>
        <v>0</v>
      </c>
      <c r="K451" s="167">
        <f t="shared" si="126"/>
        <v>0</v>
      </c>
      <c r="L451" s="5"/>
    </row>
    <row r="452" spans="1:12" s="52" customFormat="1" ht="27.95" customHeight="1" thickBot="1">
      <c r="A452" s="107" t="s">
        <v>337</v>
      </c>
      <c r="B452" s="215" t="s">
        <v>338</v>
      </c>
      <c r="C452" s="216"/>
      <c r="D452" s="167">
        <f>-C279</f>
        <v>0</v>
      </c>
      <c r="E452" s="167">
        <f t="shared" ref="E452:K452" si="127">-D279</f>
        <v>0</v>
      </c>
      <c r="F452" s="167">
        <f t="shared" si="127"/>
        <v>0</v>
      </c>
      <c r="G452" s="167">
        <f t="shared" si="127"/>
        <v>0</v>
      </c>
      <c r="H452" s="167">
        <f t="shared" si="127"/>
        <v>0</v>
      </c>
      <c r="I452" s="167">
        <f t="shared" si="127"/>
        <v>0</v>
      </c>
      <c r="J452" s="167">
        <f t="shared" si="127"/>
        <v>0</v>
      </c>
      <c r="K452" s="167">
        <f t="shared" si="127"/>
        <v>0</v>
      </c>
      <c r="L452" s="5"/>
    </row>
    <row r="453" spans="1:12" ht="27.95" customHeight="1" thickBot="1">
      <c r="A453" s="108" t="s">
        <v>339</v>
      </c>
      <c r="B453" s="213" t="s">
        <v>340</v>
      </c>
      <c r="C453" s="214"/>
      <c r="D453" s="137"/>
      <c r="E453" s="137"/>
      <c r="F453" s="137"/>
      <c r="G453" s="137"/>
      <c r="H453" s="138"/>
      <c r="I453" s="137"/>
      <c r="J453" s="137"/>
      <c r="K453" s="138"/>
    </row>
    <row r="454" spans="1:12" ht="27.95" customHeight="1" thickBot="1">
      <c r="A454" s="108" t="s">
        <v>341</v>
      </c>
      <c r="B454" s="213" t="s">
        <v>342</v>
      </c>
      <c r="C454" s="214"/>
      <c r="D454" s="137"/>
      <c r="E454" s="137"/>
      <c r="F454" s="137"/>
      <c r="G454" s="137"/>
      <c r="H454" s="138"/>
      <c r="I454" s="137"/>
      <c r="J454" s="137"/>
      <c r="K454" s="138"/>
    </row>
    <row r="455" spans="1:12" ht="53.25" customHeight="1" thickBot="1">
      <c r="A455" s="108" t="s">
        <v>343</v>
      </c>
      <c r="B455" s="213" t="s">
        <v>422</v>
      </c>
      <c r="C455" s="214"/>
      <c r="D455" s="137"/>
      <c r="E455" s="137"/>
      <c r="F455" s="137"/>
      <c r="G455" s="137"/>
      <c r="H455" s="138"/>
      <c r="I455" s="137"/>
      <c r="J455" s="137"/>
      <c r="K455" s="138"/>
    </row>
    <row r="456" spans="1:12" ht="33.75" customHeight="1" thickBot="1">
      <c r="A456" s="108" t="s">
        <v>344</v>
      </c>
      <c r="B456" s="213" t="s">
        <v>345</v>
      </c>
      <c r="C456" s="214"/>
      <c r="D456" s="137"/>
      <c r="E456" s="137"/>
      <c r="F456" s="137"/>
      <c r="G456" s="137"/>
      <c r="H456" s="138"/>
      <c r="I456" s="137"/>
      <c r="J456" s="137"/>
      <c r="K456" s="138"/>
    </row>
    <row r="457" spans="1:12" ht="35.25" customHeight="1" thickBot="1">
      <c r="A457" s="108"/>
      <c r="B457" s="210" t="s">
        <v>346</v>
      </c>
      <c r="C457" s="211"/>
      <c r="D457" s="167">
        <f>SUM(D439,D444)</f>
        <v>0</v>
      </c>
      <c r="E457" s="167">
        <f t="shared" ref="E457:J457" si="128">SUM(E439,E444)</f>
        <v>0</v>
      </c>
      <c r="F457" s="167">
        <f t="shared" si="128"/>
        <v>0</v>
      </c>
      <c r="G457" s="167">
        <f t="shared" si="128"/>
        <v>0</v>
      </c>
      <c r="H457" s="167">
        <f t="shared" si="128"/>
        <v>0</v>
      </c>
      <c r="I457" s="167">
        <f t="shared" si="128"/>
        <v>0</v>
      </c>
      <c r="J457" s="167">
        <f t="shared" si="128"/>
        <v>0</v>
      </c>
      <c r="K457" s="171"/>
    </row>
    <row r="458" spans="1:12" ht="37.5" customHeight="1" thickBot="1">
      <c r="A458" s="110" t="s">
        <v>70</v>
      </c>
      <c r="B458" s="210" t="s">
        <v>347</v>
      </c>
      <c r="C458" s="211"/>
      <c r="D458" s="172">
        <f>SUM(D459,D460)</f>
        <v>0</v>
      </c>
      <c r="E458" s="172">
        <f t="shared" ref="E458:K458" si="129">SUM(E459,E460)</f>
        <v>0</v>
      </c>
      <c r="F458" s="172">
        <f t="shared" si="129"/>
        <v>0</v>
      </c>
      <c r="G458" s="172">
        <f t="shared" si="129"/>
        <v>0</v>
      </c>
      <c r="H458" s="172">
        <f t="shared" si="129"/>
        <v>0</v>
      </c>
      <c r="I458" s="172">
        <f t="shared" si="129"/>
        <v>0</v>
      </c>
      <c r="J458" s="172">
        <f t="shared" si="129"/>
        <v>0</v>
      </c>
      <c r="K458" s="172">
        <f t="shared" si="129"/>
        <v>0</v>
      </c>
    </row>
    <row r="459" spans="1:12" ht="38.25" customHeight="1" thickBot="1">
      <c r="A459" s="110" t="s">
        <v>348</v>
      </c>
      <c r="B459" s="210" t="s">
        <v>349</v>
      </c>
      <c r="C459" s="211"/>
      <c r="D459" s="139"/>
      <c r="E459" s="139"/>
      <c r="F459" s="139"/>
      <c r="G459" s="139"/>
      <c r="H459" s="140"/>
      <c r="I459" s="139"/>
      <c r="J459" s="139"/>
      <c r="K459" s="140"/>
    </row>
    <row r="460" spans="1:12" ht="30.75" customHeight="1" thickBot="1">
      <c r="A460" s="108" t="s">
        <v>350</v>
      </c>
      <c r="B460" s="213" t="s">
        <v>351</v>
      </c>
      <c r="C460" s="214"/>
      <c r="D460" s="137"/>
      <c r="E460" s="137"/>
      <c r="F460" s="137"/>
      <c r="G460" s="137"/>
      <c r="H460" s="138"/>
      <c r="I460" s="137"/>
      <c r="J460" s="137"/>
      <c r="K460" s="138"/>
    </row>
    <row r="461" spans="1:12" ht="46.5" customHeight="1" thickBot="1">
      <c r="A461" s="110" t="s">
        <v>72</v>
      </c>
      <c r="B461" s="210" t="s">
        <v>352</v>
      </c>
      <c r="C461" s="211"/>
      <c r="D461" s="139"/>
      <c r="E461" s="139"/>
      <c r="F461" s="139"/>
      <c r="G461" s="139"/>
      <c r="H461" s="140"/>
      <c r="I461" s="139"/>
      <c r="J461" s="139"/>
      <c r="K461" s="140"/>
    </row>
    <row r="462" spans="1:12" ht="34.5" customHeight="1" thickBot="1">
      <c r="A462" s="110" t="s">
        <v>74</v>
      </c>
      <c r="B462" s="210" t="s">
        <v>353</v>
      </c>
      <c r="C462" s="211"/>
      <c r="D462" s="172">
        <f>SUM(D426,D437,D457,D458,D461)</f>
        <v>0</v>
      </c>
      <c r="E462" s="172">
        <f t="shared" ref="E462:K462" si="130">SUM(E426,E437,E457,E458,E461)</f>
        <v>0</v>
      </c>
      <c r="F462" s="172">
        <f t="shared" si="130"/>
        <v>0</v>
      </c>
      <c r="G462" s="172">
        <f t="shared" si="130"/>
        <v>0</v>
      </c>
      <c r="H462" s="172">
        <f t="shared" si="130"/>
        <v>0</v>
      </c>
      <c r="I462" s="172">
        <f t="shared" si="130"/>
        <v>0</v>
      </c>
      <c r="J462" s="172">
        <f t="shared" si="130"/>
        <v>0</v>
      </c>
      <c r="K462" s="172">
        <f t="shared" si="130"/>
        <v>0</v>
      </c>
    </row>
    <row r="463" spans="1:12" ht="35.25" customHeight="1" thickBot="1">
      <c r="A463" s="110" t="s">
        <v>76</v>
      </c>
      <c r="B463" s="210" t="s">
        <v>354</v>
      </c>
      <c r="C463" s="211"/>
      <c r="D463" s="139"/>
      <c r="E463" s="172">
        <f>D464</f>
        <v>0</v>
      </c>
      <c r="F463" s="172">
        <f t="shared" ref="F463:K463" si="131">E464</f>
        <v>0</v>
      </c>
      <c r="G463" s="172">
        <f t="shared" si="131"/>
        <v>0</v>
      </c>
      <c r="H463" s="172">
        <f t="shared" si="131"/>
        <v>0</v>
      </c>
      <c r="I463" s="172">
        <f t="shared" si="131"/>
        <v>0</v>
      </c>
      <c r="J463" s="172">
        <f t="shared" si="131"/>
        <v>0</v>
      </c>
      <c r="K463" s="172">
        <f t="shared" si="131"/>
        <v>0</v>
      </c>
      <c r="L463" s="3"/>
    </row>
    <row r="464" spans="1:12" ht="35.25" customHeight="1" thickBot="1">
      <c r="A464" s="113" t="s">
        <v>355</v>
      </c>
      <c r="B464" s="210" t="s">
        <v>356</v>
      </c>
      <c r="C464" s="211"/>
      <c r="D464" s="173">
        <f>SUM(D462,D463)</f>
        <v>0</v>
      </c>
      <c r="E464" s="173">
        <f>SUM(E462,E463)</f>
        <v>0</v>
      </c>
      <c r="F464" s="173">
        <f t="shared" ref="F464:K464" si="132">SUM(F462,F463)</f>
        <v>0</v>
      </c>
      <c r="G464" s="173">
        <f t="shared" si="132"/>
        <v>0</v>
      </c>
      <c r="H464" s="173">
        <f t="shared" si="132"/>
        <v>0</v>
      </c>
      <c r="I464" s="173">
        <f t="shared" si="132"/>
        <v>0</v>
      </c>
      <c r="J464" s="173">
        <f t="shared" si="132"/>
        <v>0</v>
      </c>
      <c r="K464" s="173">
        <f t="shared" si="132"/>
        <v>0</v>
      </c>
    </row>
    <row r="465" spans="1:9" ht="27.95" customHeight="1">
      <c r="A465" s="11"/>
    </row>
    <row r="466" spans="1:9" ht="27.95" customHeight="1">
      <c r="A466" s="25" t="s">
        <v>357</v>
      </c>
    </row>
    <row r="467" spans="1:9" ht="27.95" customHeight="1">
      <c r="A467" s="25"/>
    </row>
    <row r="468" spans="1:9" ht="27.95" customHeight="1">
      <c r="A468" s="25"/>
      <c r="C468" s="12"/>
      <c r="D468" s="204" t="s">
        <v>377</v>
      </c>
      <c r="E468" s="204"/>
      <c r="F468" s="204"/>
    </row>
    <row r="469" spans="1:9" ht="27.95" customHeight="1" thickBot="1">
      <c r="A469" s="25"/>
    </row>
    <row r="470" spans="1:9" ht="27.95" customHeight="1" thickBot="1">
      <c r="A470" s="114" t="s">
        <v>59</v>
      </c>
      <c r="B470" s="87" t="s">
        <v>215</v>
      </c>
      <c r="C470" s="199" t="s">
        <v>359</v>
      </c>
      <c r="D470" s="199"/>
      <c r="E470" s="199"/>
      <c r="F470" s="199"/>
      <c r="G470" s="199"/>
      <c r="H470" s="199"/>
      <c r="I470" s="199"/>
    </row>
    <row r="471" spans="1:9" ht="27.95" customHeight="1" thickBot="1">
      <c r="A471" s="116"/>
      <c r="B471" s="174" t="str">
        <f t="shared" ref="B471:I471" si="133">B62</f>
        <v>20.... metai</v>
      </c>
      <c r="C471" s="174" t="str">
        <f t="shared" si="133"/>
        <v>20... metai</v>
      </c>
      <c r="D471" s="174" t="str">
        <f t="shared" si="133"/>
        <v>20... metai</v>
      </c>
      <c r="E471" s="174" t="str">
        <f t="shared" si="133"/>
        <v>20... metai</v>
      </c>
      <c r="F471" s="174" t="str">
        <f t="shared" si="133"/>
        <v>20... metai</v>
      </c>
      <c r="G471" s="174" t="str">
        <f t="shared" si="133"/>
        <v>20... metai</v>
      </c>
      <c r="H471" s="174" t="str">
        <f t="shared" si="133"/>
        <v>20... metai</v>
      </c>
      <c r="I471" s="174" t="str">
        <f t="shared" si="133"/>
        <v>20... metai</v>
      </c>
    </row>
    <row r="472" spans="1:9" ht="27.95" customHeight="1" thickBot="1">
      <c r="A472" s="117" t="s">
        <v>368</v>
      </c>
      <c r="B472" s="175">
        <f>D289-D307</f>
        <v>0</v>
      </c>
      <c r="C472" s="115" t="s">
        <v>4</v>
      </c>
      <c r="D472" s="115" t="s">
        <v>4</v>
      </c>
      <c r="E472" s="115" t="s">
        <v>4</v>
      </c>
      <c r="F472" s="115" t="s">
        <v>4</v>
      </c>
      <c r="G472" s="115" t="s">
        <v>4</v>
      </c>
      <c r="H472" s="115" t="s">
        <v>4</v>
      </c>
      <c r="I472" s="175">
        <f>K289-K307</f>
        <v>0</v>
      </c>
    </row>
    <row r="473" spans="1:9" ht="27.95" customHeight="1" thickBot="1">
      <c r="A473" s="118" t="s">
        <v>138</v>
      </c>
      <c r="B473" s="176">
        <f>D318</f>
        <v>0</v>
      </c>
      <c r="C473" s="115" t="s">
        <v>4</v>
      </c>
      <c r="D473" s="115" t="s">
        <v>4</v>
      </c>
      <c r="E473" s="115" t="s">
        <v>4</v>
      </c>
      <c r="F473" s="115" t="s">
        <v>4</v>
      </c>
      <c r="G473" s="115" t="s">
        <v>4</v>
      </c>
      <c r="H473" s="115" t="s">
        <v>4</v>
      </c>
      <c r="I473" s="176">
        <f>K318</f>
        <v>0</v>
      </c>
    </row>
    <row r="474" spans="1:9" ht="27.95" customHeight="1" thickBot="1">
      <c r="A474" s="118" t="s">
        <v>367</v>
      </c>
      <c r="B474" s="176">
        <f>D315</f>
        <v>0</v>
      </c>
      <c r="C474" s="115" t="s">
        <v>4</v>
      </c>
      <c r="D474" s="115" t="s">
        <v>4</v>
      </c>
      <c r="E474" s="115" t="s">
        <v>4</v>
      </c>
      <c r="F474" s="115" t="s">
        <v>4</v>
      </c>
      <c r="G474" s="115" t="s">
        <v>4</v>
      </c>
      <c r="H474" s="115" t="s">
        <v>4</v>
      </c>
      <c r="I474" s="177">
        <f>K315</f>
        <v>0</v>
      </c>
    </row>
    <row r="475" spans="1:9" ht="27.95" customHeight="1" thickBot="1">
      <c r="A475" s="118" t="s">
        <v>369</v>
      </c>
      <c r="B475" s="176">
        <f>D326</f>
        <v>0</v>
      </c>
      <c r="C475" s="115" t="s">
        <v>4</v>
      </c>
      <c r="D475" s="115" t="s">
        <v>4</v>
      </c>
      <c r="E475" s="115" t="s">
        <v>4</v>
      </c>
      <c r="F475" s="115" t="s">
        <v>4</v>
      </c>
      <c r="G475" s="115" t="s">
        <v>4</v>
      </c>
      <c r="H475" s="115" t="s">
        <v>4</v>
      </c>
      <c r="I475" s="177">
        <f>K326</f>
        <v>0</v>
      </c>
    </row>
    <row r="476" spans="1:9" ht="27.95" customHeight="1" thickBot="1">
      <c r="A476" s="118" t="s">
        <v>207</v>
      </c>
      <c r="B476" s="176">
        <f>D370+D357</f>
        <v>0</v>
      </c>
      <c r="C476" s="115" t="s">
        <v>4</v>
      </c>
      <c r="D476" s="115" t="s">
        <v>4</v>
      </c>
      <c r="E476" s="115" t="s">
        <v>4</v>
      </c>
      <c r="F476" s="115" t="s">
        <v>4</v>
      </c>
      <c r="G476" s="115" t="s">
        <v>4</v>
      </c>
      <c r="H476" s="115" t="s">
        <v>4</v>
      </c>
      <c r="I476" s="176">
        <f>K370+K357</f>
        <v>0</v>
      </c>
    </row>
    <row r="477" spans="1:9" ht="27.95" customHeight="1" thickBot="1">
      <c r="A477" s="118" t="s">
        <v>208</v>
      </c>
      <c r="B477" s="176">
        <f>D371+D358</f>
        <v>0</v>
      </c>
      <c r="C477" s="115" t="s">
        <v>4</v>
      </c>
      <c r="D477" s="115" t="s">
        <v>4</v>
      </c>
      <c r="E477" s="115" t="s">
        <v>4</v>
      </c>
      <c r="F477" s="115" t="s">
        <v>4</v>
      </c>
      <c r="G477" s="115" t="s">
        <v>4</v>
      </c>
      <c r="H477" s="115" t="s">
        <v>4</v>
      </c>
      <c r="I477" s="176">
        <f>K371+K358</f>
        <v>0</v>
      </c>
    </row>
    <row r="478" spans="1:9" ht="27.95" customHeight="1" thickBot="1">
      <c r="A478" s="116" t="s">
        <v>370</v>
      </c>
      <c r="B478" s="176">
        <f>B472+B473+B474+B475-B476-B477</f>
        <v>0</v>
      </c>
      <c r="C478" s="115" t="s">
        <v>4</v>
      </c>
      <c r="D478" s="115" t="s">
        <v>4</v>
      </c>
      <c r="E478" s="115" t="s">
        <v>4</v>
      </c>
      <c r="F478" s="115" t="s">
        <v>4</v>
      </c>
      <c r="G478" s="115" t="s">
        <v>4</v>
      </c>
      <c r="H478" s="115" t="s">
        <v>4</v>
      </c>
      <c r="I478" s="176">
        <f>I472+I473+I474+I475-I476-I477</f>
        <v>0</v>
      </c>
    </row>
    <row r="479" spans="1:9" ht="27.95" customHeight="1">
      <c r="A479" s="119"/>
      <c r="B479" s="120"/>
      <c r="C479" s="121"/>
      <c r="D479" s="121"/>
      <c r="E479" s="121"/>
      <c r="F479" s="121"/>
      <c r="G479" s="121"/>
      <c r="H479" s="121"/>
      <c r="I479" s="120"/>
    </row>
    <row r="480" spans="1:9" ht="27.95" customHeight="1">
      <c r="A480" s="119"/>
      <c r="B480" s="120"/>
      <c r="C480" s="121"/>
      <c r="D480" s="212" t="s">
        <v>376</v>
      </c>
      <c r="E480" s="212"/>
      <c r="F480" s="212"/>
      <c r="G480" s="13"/>
      <c r="H480" s="121"/>
      <c r="I480" s="120"/>
    </row>
    <row r="481" spans="1:11" ht="27.95" customHeight="1" thickBot="1">
      <c r="A481" s="119"/>
      <c r="B481" s="120"/>
      <c r="C481" s="121"/>
      <c r="D481" s="121"/>
      <c r="E481" s="121"/>
      <c r="F481" s="121"/>
      <c r="G481" s="121"/>
      <c r="H481" s="121"/>
      <c r="I481" s="120"/>
    </row>
    <row r="482" spans="1:11" ht="27.95" customHeight="1" thickBot="1">
      <c r="A482" s="25"/>
      <c r="C482" s="199" t="s">
        <v>359</v>
      </c>
      <c r="D482" s="199"/>
      <c r="E482" s="199"/>
      <c r="F482" s="199"/>
      <c r="G482" s="199"/>
      <c r="H482" s="199"/>
      <c r="I482" s="199"/>
    </row>
    <row r="483" spans="1:11" ht="27.95" customHeight="1" thickBot="1">
      <c r="A483" s="25"/>
      <c r="C483" s="178" t="str">
        <f t="shared" ref="C483:I483" si="134">C62</f>
        <v>20... metai</v>
      </c>
      <c r="D483" s="178" t="str">
        <f t="shared" si="134"/>
        <v>20... metai</v>
      </c>
      <c r="E483" s="178" t="str">
        <f t="shared" si="134"/>
        <v>20... metai</v>
      </c>
      <c r="F483" s="178" t="str">
        <f t="shared" si="134"/>
        <v>20... metai</v>
      </c>
      <c r="G483" s="178" t="str">
        <f t="shared" si="134"/>
        <v>20... metai</v>
      </c>
      <c r="H483" s="178" t="str">
        <f t="shared" si="134"/>
        <v>20... metai</v>
      </c>
      <c r="I483" s="178" t="str">
        <f t="shared" si="134"/>
        <v>20... metai</v>
      </c>
    </row>
    <row r="484" spans="1:11" ht="27.95" customHeight="1" thickBot="1">
      <c r="A484" s="200" t="s">
        <v>371</v>
      </c>
      <c r="B484" s="201"/>
      <c r="C484" s="179">
        <f t="shared" ref="C484:I484" si="135">E426</f>
        <v>0</v>
      </c>
      <c r="D484" s="179">
        <f t="shared" si="135"/>
        <v>0</v>
      </c>
      <c r="E484" s="179">
        <f t="shared" si="135"/>
        <v>0</v>
      </c>
      <c r="F484" s="179">
        <f t="shared" si="135"/>
        <v>0</v>
      </c>
      <c r="G484" s="179">
        <f t="shared" si="135"/>
        <v>0</v>
      </c>
      <c r="H484" s="179">
        <f t="shared" si="135"/>
        <v>0</v>
      </c>
      <c r="I484" s="179">
        <f t="shared" si="135"/>
        <v>0</v>
      </c>
    </row>
    <row r="485" spans="1:11" ht="27.95" customHeight="1" thickBot="1">
      <c r="A485" s="200" t="s">
        <v>372</v>
      </c>
      <c r="B485" s="201"/>
      <c r="C485" s="179">
        <f>E437</f>
        <v>0</v>
      </c>
      <c r="D485" s="179">
        <f t="shared" ref="D485:I485" si="136">F437</f>
        <v>0</v>
      </c>
      <c r="E485" s="179">
        <f t="shared" si="136"/>
        <v>0</v>
      </c>
      <c r="F485" s="179">
        <f t="shared" si="136"/>
        <v>0</v>
      </c>
      <c r="G485" s="179">
        <f t="shared" si="136"/>
        <v>0</v>
      </c>
      <c r="H485" s="179">
        <f t="shared" si="136"/>
        <v>0</v>
      </c>
      <c r="I485" s="179">
        <f t="shared" si="136"/>
        <v>0</v>
      </c>
    </row>
    <row r="486" spans="1:11" ht="27.95" customHeight="1" thickBot="1">
      <c r="A486" s="202" t="s">
        <v>370</v>
      </c>
      <c r="B486" s="203"/>
      <c r="C486" s="179">
        <f t="shared" ref="C486:I486" si="137">C484-C485</f>
        <v>0</v>
      </c>
      <c r="D486" s="179">
        <f t="shared" si="137"/>
        <v>0</v>
      </c>
      <c r="E486" s="179">
        <f t="shared" si="137"/>
        <v>0</v>
      </c>
      <c r="F486" s="179">
        <f t="shared" si="137"/>
        <v>0</v>
      </c>
      <c r="G486" s="179">
        <f t="shared" si="137"/>
        <v>0</v>
      </c>
      <c r="H486" s="179">
        <f t="shared" si="137"/>
        <v>0</v>
      </c>
      <c r="I486" s="179">
        <f t="shared" si="137"/>
        <v>0</v>
      </c>
    </row>
    <row r="487" spans="1:11" ht="27.95" customHeight="1">
      <c r="A487" s="25"/>
    </row>
    <row r="488" spans="1:11" ht="27.95" customHeight="1">
      <c r="A488" s="25"/>
      <c r="D488" s="204" t="s">
        <v>375</v>
      </c>
      <c r="E488" s="204"/>
      <c r="F488" s="204"/>
    </row>
    <row r="489" spans="1:11" ht="27.95" customHeight="1" thickBot="1">
      <c r="A489" s="82"/>
    </row>
    <row r="490" spans="1:11" ht="27.95" customHeight="1" thickBot="1">
      <c r="A490" s="205" t="s">
        <v>59</v>
      </c>
      <c r="B490" s="26" t="s">
        <v>358</v>
      </c>
      <c r="C490" s="26" t="s">
        <v>215</v>
      </c>
      <c r="D490" s="207" t="s">
        <v>359</v>
      </c>
      <c r="E490" s="208"/>
      <c r="F490" s="208"/>
      <c r="G490" s="208"/>
      <c r="H490" s="208"/>
      <c r="I490" s="208"/>
      <c r="J490" s="209"/>
    </row>
    <row r="491" spans="1:11" ht="27.95" customHeight="1" thickBot="1">
      <c r="A491" s="206"/>
      <c r="B491" s="30" t="s">
        <v>374</v>
      </c>
      <c r="C491" s="144" t="str">
        <f t="shared" ref="C491:J491" si="138">B62</f>
        <v>20.... metai</v>
      </c>
      <c r="D491" s="144" t="str">
        <f t="shared" si="138"/>
        <v>20... metai</v>
      </c>
      <c r="E491" s="144" t="str">
        <f t="shared" si="138"/>
        <v>20... metai</v>
      </c>
      <c r="F491" s="144" t="str">
        <f t="shared" si="138"/>
        <v>20... metai</v>
      </c>
      <c r="G491" s="144" t="str">
        <f t="shared" si="138"/>
        <v>20... metai</v>
      </c>
      <c r="H491" s="144" t="str">
        <f t="shared" si="138"/>
        <v>20... metai</v>
      </c>
      <c r="I491" s="144" t="str">
        <f t="shared" si="138"/>
        <v>20... metai</v>
      </c>
      <c r="J491" s="144" t="str">
        <f t="shared" si="138"/>
        <v>20... metai</v>
      </c>
    </row>
    <row r="492" spans="1:11" ht="27.95" customHeight="1" thickBot="1">
      <c r="A492" s="35" t="s">
        <v>360</v>
      </c>
      <c r="B492" s="39"/>
      <c r="C492" s="164" t="e">
        <f>(SUM(D426,D455)/SUM(D449,D452,D451))</f>
        <v>#DIV/0!</v>
      </c>
      <c r="D492" s="164" t="e">
        <f t="shared" ref="D492:J492" si="139">(SUM(E426,E455)/SUM(E449,E452,E451))</f>
        <v>#DIV/0!</v>
      </c>
      <c r="E492" s="164" t="e">
        <f t="shared" si="139"/>
        <v>#DIV/0!</v>
      </c>
      <c r="F492" s="164" t="e">
        <f t="shared" si="139"/>
        <v>#DIV/0!</v>
      </c>
      <c r="G492" s="164" t="e">
        <f t="shared" si="139"/>
        <v>#DIV/0!</v>
      </c>
      <c r="H492" s="164" t="e">
        <f t="shared" si="139"/>
        <v>#DIV/0!</v>
      </c>
      <c r="I492" s="164" t="e">
        <f t="shared" si="139"/>
        <v>#DIV/0!</v>
      </c>
      <c r="J492" s="164" t="e">
        <f t="shared" si="139"/>
        <v>#DIV/0!</v>
      </c>
      <c r="K492" s="2"/>
    </row>
    <row r="493" spans="1:11" ht="27.95" customHeight="1" thickBot="1">
      <c r="A493" s="35" t="s">
        <v>361</v>
      </c>
      <c r="B493" s="39"/>
      <c r="C493" s="180" t="e">
        <f>(SUM(D352,D365)/D334)</f>
        <v>#DIV/0!</v>
      </c>
      <c r="D493" s="180" t="e">
        <f t="shared" ref="D493:J493" si="140">(SUM(E352,E365)/E334)</f>
        <v>#DIV/0!</v>
      </c>
      <c r="E493" s="180" t="e">
        <f t="shared" si="140"/>
        <v>#DIV/0!</v>
      </c>
      <c r="F493" s="180" t="e">
        <f t="shared" si="140"/>
        <v>#DIV/0!</v>
      </c>
      <c r="G493" s="180" t="e">
        <f t="shared" si="140"/>
        <v>#DIV/0!</v>
      </c>
      <c r="H493" s="180" t="e">
        <f t="shared" si="140"/>
        <v>#DIV/0!</v>
      </c>
      <c r="I493" s="180" t="e">
        <f t="shared" si="140"/>
        <v>#DIV/0!</v>
      </c>
      <c r="J493" s="180" t="e">
        <f t="shared" si="140"/>
        <v>#DIV/0!</v>
      </c>
      <c r="K493" s="2"/>
    </row>
    <row r="494" spans="1:11" s="52" customFormat="1" ht="27.95" customHeight="1" thickBot="1">
      <c r="A494" s="122" t="s">
        <v>362</v>
      </c>
      <c r="B494" s="40"/>
      <c r="C494" s="181" t="e">
        <f>D400/(D382+D390)</f>
        <v>#DIV/0!</v>
      </c>
      <c r="D494" s="181" t="e">
        <f t="shared" ref="D494:J494" si="141">E400/(E382+E390)</f>
        <v>#DIV/0!</v>
      </c>
      <c r="E494" s="181" t="e">
        <f t="shared" si="141"/>
        <v>#DIV/0!</v>
      </c>
      <c r="F494" s="181" t="e">
        <f t="shared" si="141"/>
        <v>#DIV/0!</v>
      </c>
      <c r="G494" s="181" t="e">
        <f t="shared" si="141"/>
        <v>#DIV/0!</v>
      </c>
      <c r="H494" s="181" t="e">
        <f t="shared" si="141"/>
        <v>#DIV/0!</v>
      </c>
      <c r="I494" s="181" t="e">
        <f t="shared" si="141"/>
        <v>#DIV/0!</v>
      </c>
      <c r="J494" s="181" t="e">
        <f t="shared" si="141"/>
        <v>#DIV/0!</v>
      </c>
      <c r="K494" s="5"/>
    </row>
    <row r="495" spans="1:11" ht="27.95" customHeight="1" thickBot="1">
      <c r="A495" s="194" t="s">
        <v>363</v>
      </c>
      <c r="B495" s="123" t="s">
        <v>4</v>
      </c>
      <c r="C495" s="141">
        <f>-B478</f>
        <v>0</v>
      </c>
      <c r="D495" s="182">
        <f t="shared" ref="D495:I495" si="142">C486</f>
        <v>0</v>
      </c>
      <c r="E495" s="182">
        <f t="shared" si="142"/>
        <v>0</v>
      </c>
      <c r="F495" s="182">
        <f t="shared" si="142"/>
        <v>0</v>
      </c>
      <c r="G495" s="182">
        <f t="shared" si="142"/>
        <v>0</v>
      </c>
      <c r="H495" s="182">
        <f t="shared" si="142"/>
        <v>0</v>
      </c>
      <c r="I495" s="182">
        <f t="shared" si="142"/>
        <v>0</v>
      </c>
      <c r="J495" s="182">
        <f>I486+I478</f>
        <v>0</v>
      </c>
      <c r="K495" s="2"/>
    </row>
    <row r="496" spans="1:11" ht="27.95" customHeight="1" thickBot="1">
      <c r="A496" s="195"/>
      <c r="B496" s="34"/>
      <c r="C496" s="34"/>
      <c r="D496" s="196" t="e">
        <f>IRR(C495:J495)</f>
        <v>#NUM!</v>
      </c>
      <c r="E496" s="197"/>
      <c r="F496" s="197"/>
      <c r="G496" s="197"/>
      <c r="H496" s="197"/>
      <c r="I496" s="197"/>
      <c r="J496" s="198"/>
    </row>
    <row r="498" spans="2:2" ht="27.95" customHeight="1">
      <c r="B498" s="8"/>
    </row>
  </sheetData>
  <sheetProtection password="D9BB" sheet="1"/>
  <protectedRanges>
    <protectedRange sqref="D463" name="Diapazonas96"/>
    <protectedRange sqref="D453:K456" name="Diapazonas94"/>
    <protectedRange sqref="D440:K443" name="Diapazonas92"/>
    <protectedRange sqref="D425:K425" name="Diapazonas90"/>
    <protectedRange sqref="D409:D422" name="Diapazonas88"/>
    <protectedRange sqref="D396:K397" name="Diapazonas86"/>
    <protectedRange sqref="D369:K375" name="Diapazonas84"/>
    <protectedRange sqref="D360:K364" name="Diapazonas82"/>
    <protectedRange sqref="D349:D350" name="Diapazonas80"/>
    <protectedRange sqref="D338:K341" name="Diapazonas78"/>
    <protectedRange sqref="D326:K328" name="Diapazonas76"/>
    <protectedRange sqref="D313:K315" name="Diapazonas74"/>
    <protectedRange sqref="D305:K306" name="Diapazonas72"/>
    <protectedRange sqref="C281:J281" name="Diapazonas70"/>
    <protectedRange sqref="C272:J272" name="Diapazonas68"/>
    <protectedRange sqref="C266" name="Diapazonas66"/>
    <protectedRange sqref="A255:E258" name="Diapazonas64"/>
    <protectedRange sqref="A239:E241" name="Diapazonas62"/>
    <protectedRange sqref="A227:E229" name="Diapazonas60"/>
    <protectedRange sqref="B205:I206" name="Diapazonas58"/>
    <protectedRange sqref="B202:I203" name="Diapazonas56"/>
    <protectedRange sqref="B196:I197" name="Diapazonas54"/>
    <protectedRange sqref="B193:I194" name="Diapazonas52"/>
    <protectedRange sqref="B187:I188" name="Diapazonas50"/>
    <protectedRange sqref="B184:I185" name="Diapazonas48"/>
    <protectedRange sqref="B178:I179" name="Diapazonas46"/>
    <protectedRange sqref="B175:I176" name="Diapazonas44"/>
    <protectedRange sqref="B169:I170" name="Diapazonas42"/>
    <protectedRange sqref="B166:I167" name="Diapazonas40"/>
    <protectedRange sqref="C160:I161" name="Diapazonas38"/>
    <protectedRange sqref="B156:B161" name="Diapazonas36"/>
    <protectedRange sqref="B151" name="Diapazonas34"/>
    <protectedRange sqref="B121:I130" name="Diapazonas32"/>
    <protectedRange sqref="B110:I112" name="Diapazonas30"/>
    <protectedRange sqref="B105:I107" name="Diapazonas28"/>
    <protectedRange sqref="B100:I102" name="Diapazonas26"/>
    <protectedRange sqref="B95:I97" name="Diapazonas24"/>
    <protectedRange sqref="B90:I92" name="Diapazonas22"/>
    <protectedRange sqref="B85:I87" name="Diapazonas20"/>
    <protectedRange sqref="B80:I82" name="Diapazonas18"/>
    <protectedRange sqref="B75:I77" name="Diapazonas16"/>
    <protectedRange sqref="B70:I72" name="Diapazonas14"/>
    <protectedRange sqref="B65:I67" name="Diapazonas12"/>
    <protectedRange sqref="B62:I62" name="Diapazonas10"/>
    <protectedRange sqref="A44:F48" name="Diapazonas8"/>
    <protectedRange sqref="A30:F32" name="Diapazonas6"/>
    <protectedRange sqref="B17:F18" name="Diapazonas4"/>
    <protectedRange sqref="D7:E7" name="Diapazonas2"/>
    <protectedRange sqref="C2:F2" name="Diapazonas1"/>
    <protectedRange sqref="D10:E10" name="Diapazonas3"/>
    <protectedRange sqref="A23:F27" name="Diapazonas5"/>
    <protectedRange sqref="A34:F39" name="Diapazonas7"/>
    <protectedRange sqref="A52:F57" name="Diapazonas9"/>
    <protectedRange sqref="A64" name="Diapazonas11"/>
    <protectedRange sqref="A69" name="Diapazonas13"/>
    <protectedRange sqref="A74" name="Diapazonas15"/>
    <protectedRange sqref="A79" name="Diapazonas17"/>
    <protectedRange sqref="A84" name="Diapazonas19"/>
    <protectedRange sqref="A89" name="Diapazonas21"/>
    <protectedRange sqref="A94" name="Diapazonas23"/>
    <protectedRange sqref="A99" name="Diapazonas25"/>
    <protectedRange sqref="A104" name="Diapazonas27"/>
    <protectedRange sqref="A109" name="Diapazonas29"/>
    <protectedRange sqref="B114:I114" name="Diapazonas31"/>
    <protectedRange sqref="B135:I144" name="Diapazonas33"/>
    <protectedRange sqref="B152:I153" name="Diapazonas35"/>
    <protectedRange sqref="C157:I158" name="Diapazonas37"/>
    <protectedRange sqref="B165" name="Diapazonas39"/>
    <protectedRange sqref="B168" name="Diapazonas41"/>
    <protectedRange sqref="B174" name="Diapazonas43"/>
    <protectedRange sqref="B177" name="Diapazonas45"/>
    <protectedRange sqref="B183" name="Diapazonas47"/>
    <protectedRange sqref="B186" name="Diapazonas49"/>
    <protectedRange sqref="B192" name="Diapazonas51"/>
    <protectedRange sqref="B195" name="Diapazonas53"/>
    <protectedRange sqref="B201" name="Diapazonas55"/>
    <protectedRange sqref="B204" name="Diapazonas57"/>
    <protectedRange sqref="A213:F221" name="Diapazonas59"/>
    <protectedRange sqref="A233:E235" name="Diapazonas61"/>
    <protectedRange sqref="A245:E247" name="Diapazonas63"/>
    <protectedRange sqref="C265" name="Diapazonas65"/>
    <protectedRange sqref="C267:J270" name="Diapazonas67"/>
    <protectedRange sqref="C277:J279" name="Diapazonas69"/>
    <protectedRange sqref="D291:K295" name="Diapazonas71"/>
    <protectedRange sqref="D308:K311" name="Diapazonas73"/>
    <protectedRange sqref="D319:K324" name="Diapazonas75"/>
    <protectedRange sqref="D330:K333" name="Diapazonas77"/>
    <protectedRange sqref="D343:K346" name="Diapazonas79"/>
    <protectedRange sqref="D356:K358" name="Diapazonas81"/>
    <protectedRange sqref="D366:K366" name="Diapazonas83"/>
    <protectedRange sqref="D390:K391" name="Diapazonas85"/>
    <protectedRange sqref="D399:K399" name="Diapazonas87"/>
    <protectedRange sqref="D423:K423" name="Diapazonas89"/>
    <protectedRange sqref="D428:K436" name="Diapazonas91"/>
    <protectedRange sqref="D446:K447" name="Diapazonas93"/>
    <protectedRange sqref="D459:K461" name="Diapazonas95"/>
    <protectedRange sqref="B492:B494" name="Diapazonas97"/>
  </protectedRanges>
  <mergeCells count="240">
    <mergeCell ref="C2:F2"/>
    <mergeCell ref="B5:G5"/>
    <mergeCell ref="D212:E212"/>
    <mergeCell ref="D213:E213"/>
    <mergeCell ref="D214:E214"/>
    <mergeCell ref="D215:E215"/>
    <mergeCell ref="D8:E8"/>
    <mergeCell ref="D10:E10"/>
    <mergeCell ref="D11:E11"/>
    <mergeCell ref="B17:F17"/>
    <mergeCell ref="D7:E7"/>
    <mergeCell ref="C61:I61"/>
    <mergeCell ref="A63:I63"/>
    <mergeCell ref="A118:A119"/>
    <mergeCell ref="C118:I118"/>
    <mergeCell ref="C148:I148"/>
    <mergeCell ref="B18:F18"/>
    <mergeCell ref="A34:F39"/>
    <mergeCell ref="A21:F21"/>
    <mergeCell ref="A28:F28"/>
    <mergeCell ref="A29:F29"/>
    <mergeCell ref="A33:F33"/>
    <mergeCell ref="A30:F32"/>
    <mergeCell ref="A22:F22"/>
    <mergeCell ref="A253:H253"/>
    <mergeCell ref="A259:B259"/>
    <mergeCell ref="A261:I261"/>
    <mergeCell ref="A262:A263"/>
    <mergeCell ref="B262:B263"/>
    <mergeCell ref="D262:J262"/>
    <mergeCell ref="A232:E232"/>
    <mergeCell ref="A226:E226"/>
    <mergeCell ref="C3:F3"/>
    <mergeCell ref="A244:E244"/>
    <mergeCell ref="A238:E238"/>
    <mergeCell ref="D218:E218"/>
    <mergeCell ref="D219:E219"/>
    <mergeCell ref="D220:E220"/>
    <mergeCell ref="D221:E221"/>
    <mergeCell ref="D222:E222"/>
    <mergeCell ref="D216:E216"/>
    <mergeCell ref="D217:E217"/>
    <mergeCell ref="A61:A62"/>
    <mergeCell ref="A51:F51"/>
    <mergeCell ref="A52:F57"/>
    <mergeCell ref="A44:F48"/>
    <mergeCell ref="A42:F42"/>
    <mergeCell ref="A43:F43"/>
    <mergeCell ref="B288:C288"/>
    <mergeCell ref="B289:C289"/>
    <mergeCell ref="B290:C290"/>
    <mergeCell ref="B291:C291"/>
    <mergeCell ref="B292:C292"/>
    <mergeCell ref="B293:C293"/>
    <mergeCell ref="A274:J274"/>
    <mergeCell ref="A275:A276"/>
    <mergeCell ref="B275:B276"/>
    <mergeCell ref="D275:J275"/>
    <mergeCell ref="A286:A287"/>
    <mergeCell ref="B286:C287"/>
    <mergeCell ref="E286:K286"/>
    <mergeCell ref="B300:C300"/>
    <mergeCell ref="B301:C301"/>
    <mergeCell ref="B302:C302"/>
    <mergeCell ref="B303:C303"/>
    <mergeCell ref="B304:C304"/>
    <mergeCell ref="B305:C305"/>
    <mergeCell ref="B294:C294"/>
    <mergeCell ref="B295:C295"/>
    <mergeCell ref="B296:C296"/>
    <mergeCell ref="B297:C297"/>
    <mergeCell ref="B298:C298"/>
    <mergeCell ref="B299:C299"/>
    <mergeCell ref="B312:C312"/>
    <mergeCell ref="B313:C313"/>
    <mergeCell ref="B314:C314"/>
    <mergeCell ref="B315:C315"/>
    <mergeCell ref="B316:C316"/>
    <mergeCell ref="B317:C317"/>
    <mergeCell ref="B306:C306"/>
    <mergeCell ref="B307:C307"/>
    <mergeCell ref="B308:C308"/>
    <mergeCell ref="B309:C309"/>
    <mergeCell ref="B310:C310"/>
    <mergeCell ref="B311:C311"/>
    <mergeCell ref="B324:C324"/>
    <mergeCell ref="B325:C325"/>
    <mergeCell ref="B326:C326"/>
    <mergeCell ref="B327:C327"/>
    <mergeCell ref="B328:C328"/>
    <mergeCell ref="B329:C329"/>
    <mergeCell ref="B318:C318"/>
    <mergeCell ref="B319:C319"/>
    <mergeCell ref="B320:C320"/>
    <mergeCell ref="B321:C321"/>
    <mergeCell ref="B322:C322"/>
    <mergeCell ref="B323:C323"/>
    <mergeCell ref="B336:C336"/>
    <mergeCell ref="B337:C337"/>
    <mergeCell ref="B338:C338"/>
    <mergeCell ref="B339:C339"/>
    <mergeCell ref="B340:C340"/>
    <mergeCell ref="B341:C341"/>
    <mergeCell ref="B330:C330"/>
    <mergeCell ref="B331:C331"/>
    <mergeCell ref="B332:C332"/>
    <mergeCell ref="B333:C333"/>
    <mergeCell ref="B334:C334"/>
    <mergeCell ref="B335:C335"/>
    <mergeCell ref="B348:C348"/>
    <mergeCell ref="B349:C349"/>
    <mergeCell ref="B350:C350"/>
    <mergeCell ref="B351:C351"/>
    <mergeCell ref="B352:C352"/>
    <mergeCell ref="B353:C353"/>
    <mergeCell ref="B342:C342"/>
    <mergeCell ref="B343:C343"/>
    <mergeCell ref="B344:C344"/>
    <mergeCell ref="B345:C345"/>
    <mergeCell ref="B346:C346"/>
    <mergeCell ref="B347:C347"/>
    <mergeCell ref="B360:C360"/>
    <mergeCell ref="B361:C361"/>
    <mergeCell ref="B362:C362"/>
    <mergeCell ref="B363:C363"/>
    <mergeCell ref="B364:C364"/>
    <mergeCell ref="B365:C365"/>
    <mergeCell ref="B354:C354"/>
    <mergeCell ref="B355:C355"/>
    <mergeCell ref="B356:C356"/>
    <mergeCell ref="B357:C357"/>
    <mergeCell ref="B358:C358"/>
    <mergeCell ref="B359:C359"/>
    <mergeCell ref="B372:C372"/>
    <mergeCell ref="B373:C373"/>
    <mergeCell ref="B374:C374"/>
    <mergeCell ref="B375:C375"/>
    <mergeCell ref="B376:C376"/>
    <mergeCell ref="A380:A381"/>
    <mergeCell ref="B380:C381"/>
    <mergeCell ref="B366:C366"/>
    <mergeCell ref="B367:C367"/>
    <mergeCell ref="B368:C368"/>
    <mergeCell ref="B369:C369"/>
    <mergeCell ref="B370:C370"/>
    <mergeCell ref="B371:C371"/>
    <mergeCell ref="B388:C388"/>
    <mergeCell ref="B389:C389"/>
    <mergeCell ref="B390:C390"/>
    <mergeCell ref="B391:C391"/>
    <mergeCell ref="B392:C392"/>
    <mergeCell ref="B393:C393"/>
    <mergeCell ref="B382:C382"/>
    <mergeCell ref="B383:C383"/>
    <mergeCell ref="B384:C384"/>
    <mergeCell ref="B385:C385"/>
    <mergeCell ref="B386:C386"/>
    <mergeCell ref="B387:C387"/>
    <mergeCell ref="B400:C400"/>
    <mergeCell ref="A404:A405"/>
    <mergeCell ref="B404:C405"/>
    <mergeCell ref="E404:K404"/>
    <mergeCell ref="B406:C406"/>
    <mergeCell ref="B407:C407"/>
    <mergeCell ref="B394:C394"/>
    <mergeCell ref="B395:C395"/>
    <mergeCell ref="B396:C396"/>
    <mergeCell ref="B397:C397"/>
    <mergeCell ref="B398:C398"/>
    <mergeCell ref="B399:C399"/>
    <mergeCell ref="B414:C414"/>
    <mergeCell ref="B415:C415"/>
    <mergeCell ref="B416:C416"/>
    <mergeCell ref="B417:C417"/>
    <mergeCell ref="B418:C418"/>
    <mergeCell ref="B419:C419"/>
    <mergeCell ref="B408:C408"/>
    <mergeCell ref="B409:C409"/>
    <mergeCell ref="B410:C410"/>
    <mergeCell ref="B411:C411"/>
    <mergeCell ref="B412:C412"/>
    <mergeCell ref="B413:C413"/>
    <mergeCell ref="B426:C426"/>
    <mergeCell ref="B427:C427"/>
    <mergeCell ref="B428:C428"/>
    <mergeCell ref="B429:C429"/>
    <mergeCell ref="B430:C430"/>
    <mergeCell ref="B431:C431"/>
    <mergeCell ref="B420:C420"/>
    <mergeCell ref="B421:C421"/>
    <mergeCell ref="B422:C422"/>
    <mergeCell ref="B423:C423"/>
    <mergeCell ref="B424:C424"/>
    <mergeCell ref="B425:C425"/>
    <mergeCell ref="B438:C438"/>
    <mergeCell ref="B439:C439"/>
    <mergeCell ref="B440:C440"/>
    <mergeCell ref="B441:C441"/>
    <mergeCell ref="B442:C442"/>
    <mergeCell ref="B443:C443"/>
    <mergeCell ref="B432:C432"/>
    <mergeCell ref="B433:C433"/>
    <mergeCell ref="B434:C434"/>
    <mergeCell ref="B435:C435"/>
    <mergeCell ref="B436:C436"/>
    <mergeCell ref="B437:C437"/>
    <mergeCell ref="B452:C452"/>
    <mergeCell ref="B453:C453"/>
    <mergeCell ref="B454:C454"/>
    <mergeCell ref="B455:C455"/>
    <mergeCell ref="B444:C444"/>
    <mergeCell ref="B445:C445"/>
    <mergeCell ref="B446:C446"/>
    <mergeCell ref="B447:C447"/>
    <mergeCell ref="B448:C448"/>
    <mergeCell ref="B449:C449"/>
    <mergeCell ref="A23:F27"/>
    <mergeCell ref="A495:A496"/>
    <mergeCell ref="D496:J496"/>
    <mergeCell ref="C482:I482"/>
    <mergeCell ref="A484:B484"/>
    <mergeCell ref="A485:B485"/>
    <mergeCell ref="A486:B486"/>
    <mergeCell ref="D488:F488"/>
    <mergeCell ref="A490:A491"/>
    <mergeCell ref="D490:J490"/>
    <mergeCell ref="B462:C462"/>
    <mergeCell ref="B463:C463"/>
    <mergeCell ref="B464:C464"/>
    <mergeCell ref="D468:F468"/>
    <mergeCell ref="C470:I470"/>
    <mergeCell ref="D480:F480"/>
    <mergeCell ref="B456:C456"/>
    <mergeCell ref="B457:C457"/>
    <mergeCell ref="B458:C458"/>
    <mergeCell ref="B459:C459"/>
    <mergeCell ref="B460:C460"/>
    <mergeCell ref="B461:C461"/>
    <mergeCell ref="B450:C450"/>
    <mergeCell ref="B451:C451"/>
  </mergeCells>
  <pageMargins left="0" right="0" top="0.74803149606299213" bottom="0.74803149606299213"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Verslo plano forma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Petryle Vaiva</dc:creator>
  <cp:lastModifiedBy>1</cp:lastModifiedBy>
  <cp:lastPrinted>2019-02-04T13:36:44Z</cp:lastPrinted>
  <dcterms:created xsi:type="dcterms:W3CDTF">2000-07-20T06:56:28Z</dcterms:created>
  <dcterms:modified xsi:type="dcterms:W3CDTF">2019-08-06T10:58:08Z</dcterms:modified>
</cp:coreProperties>
</file>